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ГОУ+МОУ +НОУ\"/>
    </mc:Choice>
  </mc:AlternateContent>
  <bookViews>
    <workbookView xWindow="120" yWindow="120" windowWidth="15480" windowHeight="11640" tabRatio="915" firstSheet="9" activeTab="17"/>
  </bookViews>
  <sheets>
    <sheet name="Раздел 1.1" sheetId="27" r:id="rId1"/>
    <sheet name="ЗУ" sheetId="29" r:id="rId2"/>
    <sheet name="Сызранский" sheetId="30" r:id="rId3"/>
    <sheet name="Шигонский" sheetId="31" r:id="rId4"/>
    <sheet name="г. Октябрьск" sheetId="32" r:id="rId5"/>
    <sheet name="г. Сызрань" sheetId="33" r:id="rId6"/>
    <sheet name="КУ" sheetId="34" r:id="rId7"/>
    <sheet name="Кинельский" sheetId="35" r:id="rId8"/>
    <sheet name="г. Кинель" sheetId="36" r:id="rId9"/>
    <sheet name="ОУ" sheetId="37" r:id="rId10"/>
    <sheet name="Богатовский" sheetId="38" r:id="rId11"/>
    <sheet name="Кинель-Черкасский" sheetId="39" r:id="rId12"/>
    <sheet name="г. Отрадный" sheetId="40" r:id="rId13"/>
    <sheet name="ПУ" sheetId="41" r:id="rId14"/>
    <sheet name="Волжский" sheetId="42" r:id="rId15"/>
    <sheet name="г. Новокуйбышевск" sheetId="43" r:id="rId16"/>
    <sheet name="СУ" sheetId="44" r:id="rId17"/>
    <sheet name="Сергиевский" sheetId="45" r:id="rId18"/>
    <sheet name="Челно-Вершинский" sheetId="46" r:id="rId19"/>
    <sheet name="Шенталинский" sheetId="47" r:id="rId20"/>
    <sheet name="СВУ" sheetId="48" r:id="rId21"/>
    <sheet name="Исаклинский" sheetId="49" r:id="rId22"/>
    <sheet name="Камышлинский" sheetId="50" r:id="rId23"/>
    <sheet name="Клявлинский" sheetId="51" r:id="rId24"/>
    <sheet name="Похвистневский" sheetId="52" r:id="rId25"/>
    <sheet name="г. Похвистнево" sheetId="53" r:id="rId26"/>
    <sheet name="СЗУ" sheetId="54" r:id="rId27"/>
    <sheet name="Елховский" sheetId="55" r:id="rId28"/>
    <sheet name="Кошкинский" sheetId="56" r:id="rId29"/>
    <sheet name="Красноярский" sheetId="57" r:id="rId30"/>
    <sheet name="ЦУ" sheetId="58" r:id="rId31"/>
    <sheet name="Ставропольский" sheetId="59" r:id="rId32"/>
    <sheet name="г. Жигулевск" sheetId="60" r:id="rId33"/>
    <sheet name="ЮВУ" sheetId="61" r:id="rId34"/>
    <sheet name="Алексеевский" sheetId="62" r:id="rId35"/>
    <sheet name="Борский" sheetId="63" r:id="rId36"/>
    <sheet name="Нефтегорский" sheetId="64" r:id="rId37"/>
    <sheet name="ЮЗУ" sheetId="65" r:id="rId38"/>
    <sheet name="Безенчукский" sheetId="66" r:id="rId39"/>
    <sheet name="Красноармейский" sheetId="67" r:id="rId40"/>
    <sheet name="Пестравский" sheetId="68" r:id="rId41"/>
    <sheet name="Приволжский" sheetId="69" r:id="rId42"/>
    <sheet name="Хворостянский" sheetId="70" r:id="rId43"/>
    <sheet name="г. Чапаевск" sheetId="71" r:id="rId44"/>
    <sheet name="ЮУ" sheetId="72" r:id="rId45"/>
    <sheet name="Большеглушицкий" sheetId="73" r:id="rId46"/>
    <sheet name="Большечерниговский" sheetId="74" r:id="rId47"/>
    <sheet name="Деп Тольятти" sheetId="75" r:id="rId48"/>
    <sheet name="УО Тольятти" sheetId="76" r:id="rId49"/>
    <sheet name="Деп Самара" sheetId="77" r:id="rId50"/>
    <sheet name="УО Самара" sheetId="78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34">#REF!</definedName>
    <definedName name="data_r_1" localSheetId="38">#REF!</definedName>
    <definedName name="data_r_1" localSheetId="10">#REF!</definedName>
    <definedName name="data_r_1" localSheetId="45">#REF!</definedName>
    <definedName name="data_r_1" localSheetId="14">#REF!</definedName>
    <definedName name="data_r_1" localSheetId="4">#REF!</definedName>
    <definedName name="data_r_1" localSheetId="12">#REF!</definedName>
    <definedName name="data_r_1" localSheetId="25">#REF!</definedName>
    <definedName name="data_r_1" localSheetId="5">#REF!</definedName>
    <definedName name="data_r_1" localSheetId="43">#REF!</definedName>
    <definedName name="data_r_1" localSheetId="49">#REF!</definedName>
    <definedName name="data_r_1" localSheetId="47">#REF!</definedName>
    <definedName name="data_r_1" localSheetId="27">#REF!</definedName>
    <definedName name="data_r_1" localSheetId="1">#REF!</definedName>
    <definedName name="data_r_1" localSheetId="21">#REF!</definedName>
    <definedName name="data_r_1" localSheetId="7">#REF!</definedName>
    <definedName name="data_r_1" localSheetId="23">#REF!</definedName>
    <definedName name="data_r_1" localSheetId="29">#REF!</definedName>
    <definedName name="data_r_1" localSheetId="6">#REF!</definedName>
    <definedName name="data_r_1" localSheetId="36">#REF!</definedName>
    <definedName name="data_r_1" localSheetId="9">#REF!</definedName>
    <definedName name="data_r_1" localSheetId="40">#REF!</definedName>
    <definedName name="data_r_1" localSheetId="24">#REF!</definedName>
    <definedName name="data_r_1" localSheetId="41">#REF!</definedName>
    <definedName name="data_r_1" localSheetId="13">#REF!</definedName>
    <definedName name="data_r_1" localSheetId="20">#REF!</definedName>
    <definedName name="data_r_1" localSheetId="17">#REF!</definedName>
    <definedName name="data_r_1" localSheetId="26">#REF!</definedName>
    <definedName name="data_r_1" localSheetId="31">#REF!</definedName>
    <definedName name="data_r_1" localSheetId="16">#REF!</definedName>
    <definedName name="data_r_1" localSheetId="2">#REF!</definedName>
    <definedName name="data_r_1" localSheetId="50">#REF!</definedName>
    <definedName name="data_r_1" localSheetId="48">#REF!</definedName>
    <definedName name="data_r_1" localSheetId="42">#REF!</definedName>
    <definedName name="data_r_1" localSheetId="30">#REF!</definedName>
    <definedName name="data_r_1" localSheetId="19">#REF!</definedName>
    <definedName name="data_r_1" localSheetId="33">#REF!</definedName>
    <definedName name="data_r_1" localSheetId="37">#REF!</definedName>
    <definedName name="data_r_1" localSheetId="44">#REF!</definedName>
    <definedName name="data_r_1">#REF!</definedName>
    <definedName name="data_r_10">#REF!</definedName>
    <definedName name="data_r_11">#REF!</definedName>
    <definedName name="data_r_12">#REF!</definedName>
    <definedName name="data_r_13">#REF!</definedName>
    <definedName name="data_r_14">#REF!</definedName>
    <definedName name="data_r_15">#REF!</definedName>
    <definedName name="data_r_16">#REF!</definedName>
    <definedName name="data_r_17">#REF!</definedName>
    <definedName name="data_r_2">#REF!</definedName>
    <definedName name="data_r_3">#REF!</definedName>
    <definedName name="data_r_4">#REF!</definedName>
    <definedName name="data_r_5">#REF!</definedName>
    <definedName name="data_r_6">#REF!</definedName>
    <definedName name="data_r_7">#REF!</definedName>
    <definedName name="data_r_8">#REF!</definedName>
    <definedName name="data_r_9">#REF!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14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27">#REF!</definedName>
    <definedName name="P_1" localSheetId="1">#REF!</definedName>
    <definedName name="P_1" localSheetId="21">#REF!</definedName>
    <definedName name="P_1" localSheetId="7">#REF!</definedName>
    <definedName name="P_1" localSheetId="23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50">#REF!</definedName>
    <definedName name="P_1" localSheetId="48">#REF!</definedName>
    <definedName name="P_1" localSheetId="42">#REF!</definedName>
    <definedName name="P_1" localSheetId="30">#REF!</definedName>
    <definedName name="P_1" localSheetId="19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14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27">#REF!</definedName>
    <definedName name="P_2" localSheetId="1">#REF!</definedName>
    <definedName name="P_2" localSheetId="21">#REF!</definedName>
    <definedName name="P_2" localSheetId="7">#REF!</definedName>
    <definedName name="P_2" localSheetId="23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50">#REF!</definedName>
    <definedName name="P_2" localSheetId="48">#REF!</definedName>
    <definedName name="P_2" localSheetId="42">#REF!</definedName>
    <definedName name="P_2" localSheetId="30">#REF!</definedName>
    <definedName name="P_2" localSheetId="19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14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27">#REF!</definedName>
    <definedName name="P_3" localSheetId="1">#REF!</definedName>
    <definedName name="P_3" localSheetId="21">#REF!</definedName>
    <definedName name="P_3" localSheetId="7">#REF!</definedName>
    <definedName name="P_3" localSheetId="23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50">#REF!</definedName>
    <definedName name="P_3" localSheetId="48">#REF!</definedName>
    <definedName name="P_3" localSheetId="42">#REF!</definedName>
    <definedName name="P_3" localSheetId="30">#REF!</definedName>
    <definedName name="P_3" localSheetId="19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14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27">#REF!</definedName>
    <definedName name="P_4" localSheetId="1">#REF!</definedName>
    <definedName name="P_4" localSheetId="21">#REF!</definedName>
    <definedName name="P_4" localSheetId="7">#REF!</definedName>
    <definedName name="P_4" localSheetId="23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50">#REF!</definedName>
    <definedName name="P_4" localSheetId="48">#REF!</definedName>
    <definedName name="P_4" localSheetId="42">#REF!</definedName>
    <definedName name="P_4" localSheetId="30">#REF!</definedName>
    <definedName name="P_4" localSheetId="19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14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27">#REF!</definedName>
    <definedName name="P_5" localSheetId="1">#REF!</definedName>
    <definedName name="P_5" localSheetId="21">#REF!</definedName>
    <definedName name="P_5" localSheetId="7">#REF!</definedName>
    <definedName name="P_5" localSheetId="23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50">#REF!</definedName>
    <definedName name="P_5" localSheetId="48">#REF!</definedName>
    <definedName name="P_5" localSheetId="42">#REF!</definedName>
    <definedName name="P_5" localSheetId="30">#REF!</definedName>
    <definedName name="P_5" localSheetId="19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14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27">#REF!</definedName>
    <definedName name="P_6" localSheetId="1">#REF!</definedName>
    <definedName name="P_6" localSheetId="21">#REF!</definedName>
    <definedName name="P_6" localSheetId="7">#REF!</definedName>
    <definedName name="P_6" localSheetId="23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50">#REF!</definedName>
    <definedName name="P_6" localSheetId="48">#REF!</definedName>
    <definedName name="P_6" localSheetId="42">#REF!</definedName>
    <definedName name="P_6" localSheetId="30">#REF!</definedName>
    <definedName name="P_6" localSheetId="19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14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27">#REF!</definedName>
    <definedName name="P_7" localSheetId="1">#REF!</definedName>
    <definedName name="P_7" localSheetId="21">#REF!</definedName>
    <definedName name="P_7" localSheetId="7">#REF!</definedName>
    <definedName name="P_7" localSheetId="23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50">#REF!</definedName>
    <definedName name="P_7" localSheetId="48">#REF!</definedName>
    <definedName name="P_7" localSheetId="42">#REF!</definedName>
    <definedName name="P_7" localSheetId="30">#REF!</definedName>
    <definedName name="P_7" localSheetId="19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P_8" localSheetId="34">#REF!</definedName>
    <definedName name="P_8" localSheetId="38">#REF!</definedName>
    <definedName name="P_8" localSheetId="10">#REF!</definedName>
    <definedName name="P_8" localSheetId="45">#REF!</definedName>
    <definedName name="P_8" localSheetId="14">#REF!</definedName>
    <definedName name="P_8" localSheetId="4">#REF!</definedName>
    <definedName name="P_8" localSheetId="12">#REF!</definedName>
    <definedName name="P_8" localSheetId="25">#REF!</definedName>
    <definedName name="P_8" localSheetId="5">#REF!</definedName>
    <definedName name="P_8" localSheetId="43">#REF!</definedName>
    <definedName name="P_8" localSheetId="49">#REF!</definedName>
    <definedName name="P_8" localSheetId="47">#REF!</definedName>
    <definedName name="P_8" localSheetId="27">#REF!</definedName>
    <definedName name="P_8" localSheetId="1">#REF!</definedName>
    <definedName name="P_8" localSheetId="21">#REF!</definedName>
    <definedName name="P_8" localSheetId="7">#REF!</definedName>
    <definedName name="P_8" localSheetId="23">#REF!</definedName>
    <definedName name="P_8" localSheetId="29">#REF!</definedName>
    <definedName name="P_8" localSheetId="6">#REF!</definedName>
    <definedName name="P_8" localSheetId="36">#REF!</definedName>
    <definedName name="P_8" localSheetId="9">#REF!</definedName>
    <definedName name="P_8" localSheetId="40">#REF!</definedName>
    <definedName name="P_8" localSheetId="24">#REF!</definedName>
    <definedName name="P_8" localSheetId="41">#REF!</definedName>
    <definedName name="P_8" localSheetId="13">#REF!</definedName>
    <definedName name="P_8" localSheetId="20">#REF!</definedName>
    <definedName name="P_8" localSheetId="17">#REF!</definedName>
    <definedName name="P_8" localSheetId="26">#REF!</definedName>
    <definedName name="P_8" localSheetId="31">#REF!</definedName>
    <definedName name="P_8" localSheetId="16">#REF!</definedName>
    <definedName name="P_8" localSheetId="2">#REF!</definedName>
    <definedName name="P_8" localSheetId="50">#REF!</definedName>
    <definedName name="P_8" localSheetId="48">#REF!</definedName>
    <definedName name="P_8" localSheetId="42">#REF!</definedName>
    <definedName name="P_8" localSheetId="30">#REF!</definedName>
    <definedName name="P_8" localSheetId="19">#REF!</definedName>
    <definedName name="P_8" localSheetId="33">#REF!</definedName>
    <definedName name="P_8" localSheetId="37">#REF!</definedName>
    <definedName name="P_8" localSheetId="44">#REF!</definedName>
    <definedName name="P_8">#REF!</definedName>
    <definedName name="razdel_01" localSheetId="34">Алексеевский!$F$20:$AC$23</definedName>
    <definedName name="razdel_01" localSheetId="38">Безенчукский!$F$20:$AC$23</definedName>
    <definedName name="razdel_01" localSheetId="10">Богатовский!$F$20:$AC$23</definedName>
    <definedName name="razdel_01" localSheetId="45">Большеглушицкий!$F$20:$AC$23</definedName>
    <definedName name="razdel_01" localSheetId="46">Большечерниговский!$F$20:$AC$23</definedName>
    <definedName name="razdel_01" localSheetId="35">Борский!$F$20:$AC$23</definedName>
    <definedName name="razdel_01" localSheetId="14">Волжский!$F$20:$AC$23</definedName>
    <definedName name="razdel_01" localSheetId="32">'г. Жигулевск'!$F$20:$AC$23</definedName>
    <definedName name="razdel_01" localSheetId="8">'г. Кинель'!$F$20:$AC$23</definedName>
    <definedName name="razdel_01" localSheetId="15">'г. Новокуйбышевск'!$F$20:$AC$23</definedName>
    <definedName name="razdel_01" localSheetId="4">'г. Октябрьск'!$F$20:$AC$23</definedName>
    <definedName name="razdel_01" localSheetId="12">'г. Отрадный'!$F$20:$AC$23</definedName>
    <definedName name="razdel_01" localSheetId="25">'г. Похвистнево'!$F$20:$AC$23</definedName>
    <definedName name="razdel_01" localSheetId="5">'г. Сызрань'!$F$20:$AC$23</definedName>
    <definedName name="razdel_01" localSheetId="43">'г. Чапаевск'!$F$20:$AC$23</definedName>
    <definedName name="razdel_01" localSheetId="49">'Деп Самара'!$F$20:$AC$23</definedName>
    <definedName name="razdel_01" localSheetId="47">'Деп Тольятти'!$F$20:$AC$23</definedName>
    <definedName name="razdel_01" localSheetId="27">Елховский!$F$20:$AC$23</definedName>
    <definedName name="razdel_01" localSheetId="1">ЗУ!$F$20:$AC$23</definedName>
    <definedName name="razdel_01" localSheetId="21">Исаклинский!$F$20:$AC$23</definedName>
    <definedName name="razdel_01" localSheetId="22">Камышлинский!$F$20:$AC$23</definedName>
    <definedName name="razdel_01" localSheetId="7">Кинельский!$F$20:$AC$23</definedName>
    <definedName name="razdel_01" localSheetId="11">'Кинель-Черкасский'!$F$20:$AC$23</definedName>
    <definedName name="razdel_01" localSheetId="23">Клявлинский!$F$20:$AC$23</definedName>
    <definedName name="razdel_01" localSheetId="28">Кошкинский!$F$20:$AC$23</definedName>
    <definedName name="razdel_01" localSheetId="39">Красноармейский!$F$20:$AC$23</definedName>
    <definedName name="razdel_01" localSheetId="29">Красноярский!$F$20:$AC$23</definedName>
    <definedName name="razdel_01" localSheetId="6">КУ!$F$20:$AC$23</definedName>
    <definedName name="razdel_01" localSheetId="36">Нефтегорский!$F$20:$AC$23</definedName>
    <definedName name="razdel_01" localSheetId="9">ОУ!$F$20:$AC$23</definedName>
    <definedName name="razdel_01" localSheetId="40">Пестравский!$F$20:$AC$23</definedName>
    <definedName name="razdel_01" localSheetId="24">Похвистневский!$F$20:$AC$23</definedName>
    <definedName name="razdel_01" localSheetId="41">Приволжский!$F$20:$AC$23</definedName>
    <definedName name="razdel_01" localSheetId="13">ПУ!$F$20:$AC$23</definedName>
    <definedName name="razdel_01" localSheetId="0">'Раздел 1.1'!$F$20:$AC$23</definedName>
    <definedName name="razdel_01" localSheetId="20">СВУ!$F$20:$AC$23</definedName>
    <definedName name="razdel_01" localSheetId="17">Сергиевский!$F$20:$AC$23</definedName>
    <definedName name="razdel_01" localSheetId="26">СЗУ!$F$20:$AC$23</definedName>
    <definedName name="razdel_01" localSheetId="31">Ставропольский!$F$20:$AC$23</definedName>
    <definedName name="razdel_01" localSheetId="16">СУ!$F$20:$AC$23</definedName>
    <definedName name="razdel_01" localSheetId="2">Сызранский!$F$20:$AC$23</definedName>
    <definedName name="razdel_01" localSheetId="50">'УО Самара'!$F$20:$AC$23</definedName>
    <definedName name="razdel_01" localSheetId="48">'УО Тольятти'!$F$20:$AC$23</definedName>
    <definedName name="razdel_01" localSheetId="42">Хворостянский!$F$20:$AC$23</definedName>
    <definedName name="razdel_01" localSheetId="30">ЦУ!$F$20:$AC$23</definedName>
    <definedName name="razdel_01" localSheetId="18">'Челно-Вершинский'!$F$20:$AC$23</definedName>
    <definedName name="razdel_01" localSheetId="19">Шенталинский!$F$20:$AC$23</definedName>
    <definedName name="razdel_01" localSheetId="3">Шигонский!$F$20:$AC$23</definedName>
    <definedName name="razdel_01" localSheetId="33">ЮВУ!$F$20:$AC$23</definedName>
    <definedName name="razdel_01" localSheetId="37">ЮЗУ!$F$20:$AC$23</definedName>
    <definedName name="razdel_01" localSheetId="44">ЮУ!$F$20:$AC$23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0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50">#REF!</definedName>
    <definedName name="razdel_02" localSheetId="48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>#REF!</definedName>
    <definedName name="razdel_04">#REF!</definedName>
    <definedName name="razdel_05">#REF!</definedName>
    <definedName name="razdel_06">#REF!</definedName>
    <definedName name="razdel_07">#REF!</definedName>
    <definedName name="razdel_08">#REF!</definedName>
    <definedName name="razdel_09">#REF!</definedName>
    <definedName name="razdel_10">#REF!</definedName>
    <definedName name="razdel_11">#REF!</definedName>
    <definedName name="razdel_12">#REF!</definedName>
    <definedName name="razdel_13">#REF!</definedName>
    <definedName name="razdel_14">#REF!</definedName>
    <definedName name="razdel_15">#REF!</definedName>
    <definedName name="razdel_16">#REF!</definedName>
    <definedName name="razdel_17">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14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27">#REF!</definedName>
    <definedName name="year" localSheetId="1">#REF!</definedName>
    <definedName name="year" localSheetId="21">#REF!</definedName>
    <definedName name="year" localSheetId="7">#REF!</definedName>
    <definedName name="year" localSheetId="23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50">#REF!</definedName>
    <definedName name="year" localSheetId="48">#REF!</definedName>
    <definedName name="year" localSheetId="42">#REF!</definedName>
    <definedName name="year" localSheetId="30">#REF!</definedName>
    <definedName name="year" localSheetId="19">#REF!</definedName>
    <definedName name="year" localSheetId="33">#REF!</definedName>
    <definedName name="year" localSheetId="37">#REF!</definedName>
    <definedName name="year" localSheetId="44">#REF!</definedName>
    <definedName name="year">#REF!</definedName>
    <definedName name="Year2" localSheetId="34">#REF!</definedName>
    <definedName name="Year2" localSheetId="38">#REF!</definedName>
    <definedName name="Year2" localSheetId="10">#REF!</definedName>
    <definedName name="Year2" localSheetId="45">#REF!</definedName>
    <definedName name="Year2" localSheetId="14">#REF!</definedName>
    <definedName name="Year2" localSheetId="4">#REF!</definedName>
    <definedName name="Year2" localSheetId="12">#REF!</definedName>
    <definedName name="Year2" localSheetId="25">#REF!</definedName>
    <definedName name="Year2" localSheetId="5">#REF!</definedName>
    <definedName name="Year2" localSheetId="43">#REF!</definedName>
    <definedName name="Year2" localSheetId="49">#REF!</definedName>
    <definedName name="Year2" localSheetId="47">#REF!</definedName>
    <definedName name="Year2" localSheetId="27">#REF!</definedName>
    <definedName name="Year2" localSheetId="1">#REF!</definedName>
    <definedName name="Year2" localSheetId="21">#REF!</definedName>
    <definedName name="Year2" localSheetId="7">#REF!</definedName>
    <definedName name="Year2" localSheetId="23">#REF!</definedName>
    <definedName name="Year2" localSheetId="29">#REF!</definedName>
    <definedName name="Year2" localSheetId="6">#REF!</definedName>
    <definedName name="Year2" localSheetId="36">#REF!</definedName>
    <definedName name="Year2" localSheetId="9">#REF!</definedName>
    <definedName name="Year2" localSheetId="40">#REF!</definedName>
    <definedName name="Year2" localSheetId="24">#REF!</definedName>
    <definedName name="Year2" localSheetId="41">#REF!</definedName>
    <definedName name="Year2" localSheetId="13">#REF!</definedName>
    <definedName name="Year2" localSheetId="20">#REF!</definedName>
    <definedName name="Year2" localSheetId="17">#REF!</definedName>
    <definedName name="Year2" localSheetId="26">#REF!</definedName>
    <definedName name="Year2" localSheetId="31">#REF!</definedName>
    <definedName name="Year2" localSheetId="16">#REF!</definedName>
    <definedName name="Year2" localSheetId="2">#REF!</definedName>
    <definedName name="Year2" localSheetId="50">#REF!</definedName>
    <definedName name="Year2" localSheetId="48">#REF!</definedName>
    <definedName name="Year2" localSheetId="42">#REF!</definedName>
    <definedName name="Year2" localSheetId="30">#REF!</definedName>
    <definedName name="Year2" localSheetId="19">#REF!</definedName>
    <definedName name="Year2" localSheetId="33">#REF!</definedName>
    <definedName name="Year2" localSheetId="37">#REF!</definedName>
    <definedName name="Year2" localSheetId="44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AC21" i="39" l="1"/>
  <c r="AA21" i="39"/>
  <c r="Y21" i="39"/>
  <c r="X21" i="39"/>
  <c r="W21" i="39"/>
  <c r="V21" i="39"/>
  <c r="U21" i="39"/>
  <c r="C23" i="72" l="1"/>
  <c r="AD22" i="72"/>
  <c r="AC22" i="72"/>
  <c r="AB22" i="72"/>
  <c r="AA22" i="72"/>
  <c r="Z22" i="72"/>
  <c r="Y22" i="72"/>
  <c r="X22" i="72"/>
  <c r="W22" i="72"/>
  <c r="V22" i="72"/>
  <c r="U22" i="72"/>
  <c r="T22" i="72"/>
  <c r="S22" i="72"/>
  <c r="R22" i="72"/>
  <c r="Q22" i="72"/>
  <c r="P22" i="72"/>
  <c r="O22" i="72"/>
  <c r="N22" i="72"/>
  <c r="M22" i="72"/>
  <c r="L22" i="72"/>
  <c r="K22" i="72"/>
  <c r="J22" i="72"/>
  <c r="I22" i="72"/>
  <c r="H22" i="72"/>
  <c r="G22" i="72"/>
  <c r="F22" i="72"/>
  <c r="E22" i="72"/>
  <c r="D22" i="72"/>
  <c r="C22" i="72"/>
  <c r="AD21" i="72"/>
  <c r="AC21" i="72"/>
  <c r="AB21" i="72"/>
  <c r="AA21" i="72"/>
  <c r="Z21" i="72"/>
  <c r="Y21" i="72"/>
  <c r="X21" i="72"/>
  <c r="W21" i="72"/>
  <c r="V21" i="72"/>
  <c r="U21" i="72"/>
  <c r="T21" i="72"/>
  <c r="S21" i="72"/>
  <c r="R21" i="72"/>
  <c r="Q21" i="72"/>
  <c r="P21" i="72"/>
  <c r="O21" i="72"/>
  <c r="N21" i="72"/>
  <c r="M21" i="72"/>
  <c r="L21" i="72"/>
  <c r="K21" i="72"/>
  <c r="J21" i="72"/>
  <c r="I21" i="72"/>
  <c r="H21" i="72"/>
  <c r="G21" i="72"/>
  <c r="F21" i="72"/>
  <c r="E21" i="72"/>
  <c r="D21" i="72"/>
  <c r="C21" i="72"/>
  <c r="C23" i="65"/>
  <c r="C22" i="65"/>
  <c r="D22" i="65"/>
  <c r="E22" i="65"/>
  <c r="F22" i="65"/>
  <c r="G22" i="65"/>
  <c r="H22" i="65"/>
  <c r="I22" i="65"/>
  <c r="J22" i="65"/>
  <c r="K22" i="65"/>
  <c r="L22" i="65"/>
  <c r="M22" i="65"/>
  <c r="N22" i="65"/>
  <c r="O22" i="65"/>
  <c r="P22" i="65"/>
  <c r="Q22" i="65"/>
  <c r="R22" i="65"/>
  <c r="S22" i="65"/>
  <c r="T22" i="65"/>
  <c r="U22" i="65"/>
  <c r="V22" i="65"/>
  <c r="W22" i="65"/>
  <c r="X22" i="65"/>
  <c r="Y22" i="65"/>
  <c r="Z22" i="65"/>
  <c r="AA22" i="65"/>
  <c r="AB22" i="65"/>
  <c r="AC22" i="65"/>
  <c r="AD22" i="65"/>
  <c r="D21" i="65"/>
  <c r="E21" i="65"/>
  <c r="F21" i="65"/>
  <c r="G21" i="65"/>
  <c r="H21" i="65"/>
  <c r="I21" i="65"/>
  <c r="J21" i="65"/>
  <c r="K21" i="65"/>
  <c r="L21" i="65"/>
  <c r="M21" i="65"/>
  <c r="N21" i="65"/>
  <c r="O21" i="65"/>
  <c r="P21" i="65"/>
  <c r="Q21" i="65"/>
  <c r="R21" i="65"/>
  <c r="S21" i="65"/>
  <c r="T21" i="65"/>
  <c r="U21" i="65"/>
  <c r="V21" i="65"/>
  <c r="W21" i="65"/>
  <c r="X21" i="65"/>
  <c r="Y21" i="65"/>
  <c r="Z21" i="65"/>
  <c r="AA21" i="65"/>
  <c r="AB21" i="65"/>
  <c r="AC21" i="65"/>
  <c r="AD21" i="65"/>
  <c r="C21" i="65"/>
  <c r="C23" i="61"/>
  <c r="AD22" i="61"/>
  <c r="AC22" i="61"/>
  <c r="AB22" i="61"/>
  <c r="AA22" i="61"/>
  <c r="Z22" i="61"/>
  <c r="Y22" i="61"/>
  <c r="X22" i="61"/>
  <c r="W22" i="61"/>
  <c r="V22" i="61"/>
  <c r="U22" i="61"/>
  <c r="T22" i="61"/>
  <c r="S22" i="61"/>
  <c r="R22" i="61"/>
  <c r="Q22" i="61"/>
  <c r="P22" i="61"/>
  <c r="O22" i="61"/>
  <c r="N22" i="61"/>
  <c r="M22" i="61"/>
  <c r="L22" i="61"/>
  <c r="K22" i="61"/>
  <c r="J22" i="61"/>
  <c r="I22" i="61"/>
  <c r="H22" i="61"/>
  <c r="G22" i="61"/>
  <c r="F22" i="61"/>
  <c r="E22" i="61"/>
  <c r="D22" i="61"/>
  <c r="C22" i="61"/>
  <c r="AD21" i="61"/>
  <c r="AC21" i="61"/>
  <c r="AB21" i="61"/>
  <c r="AA21" i="61"/>
  <c r="Z21" i="61"/>
  <c r="Y21" i="61"/>
  <c r="X21" i="61"/>
  <c r="W21" i="61"/>
  <c r="V21" i="61"/>
  <c r="U21" i="61"/>
  <c r="T21" i="61"/>
  <c r="S21" i="61"/>
  <c r="R21" i="61"/>
  <c r="Q21" i="61"/>
  <c r="P21" i="61"/>
  <c r="O21" i="61"/>
  <c r="N21" i="61"/>
  <c r="M21" i="61"/>
  <c r="L21" i="61"/>
  <c r="K21" i="61"/>
  <c r="J21" i="61"/>
  <c r="I21" i="61"/>
  <c r="H21" i="61"/>
  <c r="G21" i="61"/>
  <c r="F21" i="61"/>
  <c r="E21" i="61"/>
  <c r="D21" i="61"/>
  <c r="C21" i="61"/>
  <c r="C23" i="58"/>
  <c r="AD22" i="58"/>
  <c r="AC22" i="58"/>
  <c r="AB22" i="58"/>
  <c r="AA22" i="58"/>
  <c r="Z22" i="58"/>
  <c r="Y22" i="58"/>
  <c r="X22" i="58"/>
  <c r="W22" i="58"/>
  <c r="V22" i="58"/>
  <c r="U22" i="58"/>
  <c r="T22" i="58"/>
  <c r="S22" i="58"/>
  <c r="R22" i="58"/>
  <c r="Q22" i="58"/>
  <c r="P22" i="58"/>
  <c r="O22" i="58"/>
  <c r="N22" i="58"/>
  <c r="M22" i="58"/>
  <c r="L22" i="58"/>
  <c r="K22" i="58"/>
  <c r="J22" i="58"/>
  <c r="I22" i="58"/>
  <c r="H22" i="58"/>
  <c r="G22" i="58"/>
  <c r="F22" i="58"/>
  <c r="E22" i="58"/>
  <c r="D22" i="58"/>
  <c r="C22" i="58"/>
  <c r="AD21" i="58"/>
  <c r="AC21" i="58"/>
  <c r="AB21" i="58"/>
  <c r="AA21" i="58"/>
  <c r="Z21" i="58"/>
  <c r="Y21" i="58"/>
  <c r="X21" i="58"/>
  <c r="W21" i="58"/>
  <c r="V21" i="58"/>
  <c r="U21" i="58"/>
  <c r="T21" i="58"/>
  <c r="S21" i="58"/>
  <c r="R21" i="58"/>
  <c r="Q21" i="58"/>
  <c r="P21" i="58"/>
  <c r="O21" i="58"/>
  <c r="N21" i="58"/>
  <c r="M21" i="58"/>
  <c r="L21" i="58"/>
  <c r="K21" i="58"/>
  <c r="J21" i="58"/>
  <c r="I21" i="58"/>
  <c r="H21" i="58"/>
  <c r="G21" i="58"/>
  <c r="F21" i="58"/>
  <c r="E21" i="58"/>
  <c r="D21" i="58"/>
  <c r="C21" i="58"/>
  <c r="C23" i="54"/>
  <c r="AD22" i="54"/>
  <c r="AC22" i="54"/>
  <c r="AB22" i="54"/>
  <c r="AA22" i="54"/>
  <c r="Z22" i="54"/>
  <c r="Y22" i="54"/>
  <c r="X22" i="54"/>
  <c r="W22" i="54"/>
  <c r="V22" i="54"/>
  <c r="U22" i="54"/>
  <c r="T22" i="54"/>
  <c r="S22" i="54"/>
  <c r="R22" i="54"/>
  <c r="Q22" i="54"/>
  <c r="P22" i="54"/>
  <c r="O22" i="54"/>
  <c r="N22" i="54"/>
  <c r="M22" i="54"/>
  <c r="L22" i="54"/>
  <c r="K22" i="54"/>
  <c r="J22" i="54"/>
  <c r="I22" i="54"/>
  <c r="H22" i="54"/>
  <c r="G22" i="54"/>
  <c r="F22" i="54"/>
  <c r="E22" i="54"/>
  <c r="D22" i="54"/>
  <c r="C22" i="54"/>
  <c r="AD21" i="54"/>
  <c r="AC21" i="54"/>
  <c r="AB21" i="54"/>
  <c r="AA21" i="54"/>
  <c r="Z21" i="54"/>
  <c r="Y21" i="54"/>
  <c r="X21" i="54"/>
  <c r="W21" i="54"/>
  <c r="V21" i="54"/>
  <c r="U21" i="54"/>
  <c r="T21" i="54"/>
  <c r="S21" i="54"/>
  <c r="R21" i="54"/>
  <c r="Q21" i="54"/>
  <c r="P21" i="54"/>
  <c r="O21" i="54"/>
  <c r="N21" i="54"/>
  <c r="M21" i="54"/>
  <c r="L21" i="54"/>
  <c r="K21" i="54"/>
  <c r="J21" i="54"/>
  <c r="I21" i="54"/>
  <c r="H21" i="54"/>
  <c r="G21" i="54"/>
  <c r="F21" i="54"/>
  <c r="E21" i="54"/>
  <c r="D21" i="54"/>
  <c r="C21" i="54"/>
  <c r="C23" i="48"/>
  <c r="C22" i="48"/>
  <c r="D22" i="48"/>
  <c r="E22" i="48"/>
  <c r="F22" i="48"/>
  <c r="G22" i="48"/>
  <c r="H22" i="48"/>
  <c r="I22" i="48"/>
  <c r="J22" i="48"/>
  <c r="K22" i="48"/>
  <c r="L22" i="48"/>
  <c r="M22" i="48"/>
  <c r="N22" i="48"/>
  <c r="O22" i="48"/>
  <c r="P22" i="48"/>
  <c r="Q22" i="48"/>
  <c r="R22" i="48"/>
  <c r="S22" i="48"/>
  <c r="T22" i="48"/>
  <c r="U22" i="48"/>
  <c r="V22" i="48"/>
  <c r="W22" i="48"/>
  <c r="X22" i="48"/>
  <c r="Y22" i="48"/>
  <c r="Z22" i="48"/>
  <c r="AA22" i="48"/>
  <c r="AB22" i="48"/>
  <c r="AC22" i="48"/>
  <c r="AD22" i="48"/>
  <c r="D21" i="48"/>
  <c r="E21" i="48"/>
  <c r="F21" i="48"/>
  <c r="G21" i="48"/>
  <c r="H21" i="48"/>
  <c r="I21" i="48"/>
  <c r="J21" i="48"/>
  <c r="K21" i="48"/>
  <c r="L21" i="48"/>
  <c r="M21" i="48"/>
  <c r="N21" i="48"/>
  <c r="O21" i="48"/>
  <c r="P21" i="48"/>
  <c r="Q21" i="48"/>
  <c r="R21" i="48"/>
  <c r="S21" i="48"/>
  <c r="T21" i="48"/>
  <c r="U21" i="48"/>
  <c r="V21" i="48"/>
  <c r="W21" i="48"/>
  <c r="X21" i="48"/>
  <c r="Y21" i="48"/>
  <c r="Z21" i="48"/>
  <c r="AA21" i="48"/>
  <c r="AB21" i="48"/>
  <c r="AC21" i="48"/>
  <c r="AD21" i="48"/>
  <c r="C21" i="48"/>
  <c r="C23" i="44"/>
  <c r="AD22" i="44"/>
  <c r="AC22" i="44"/>
  <c r="AB22" i="44"/>
  <c r="AA22" i="44"/>
  <c r="Z22" i="44"/>
  <c r="Y22" i="44"/>
  <c r="X22" i="44"/>
  <c r="W22" i="44"/>
  <c r="V22" i="44"/>
  <c r="U22" i="44"/>
  <c r="T22" i="44"/>
  <c r="S22" i="44"/>
  <c r="R22" i="44"/>
  <c r="Q22" i="44"/>
  <c r="P22" i="44"/>
  <c r="O22" i="44"/>
  <c r="N22" i="44"/>
  <c r="M22" i="44"/>
  <c r="L22" i="44"/>
  <c r="K22" i="44"/>
  <c r="J22" i="44"/>
  <c r="I22" i="44"/>
  <c r="H22" i="44"/>
  <c r="G22" i="44"/>
  <c r="F22" i="44"/>
  <c r="E22" i="44"/>
  <c r="D22" i="44"/>
  <c r="C22" i="44"/>
  <c r="AD21" i="44"/>
  <c r="AC21" i="44"/>
  <c r="AB21" i="44"/>
  <c r="AA21" i="44"/>
  <c r="Z21" i="44"/>
  <c r="Y21" i="44"/>
  <c r="X21" i="44"/>
  <c r="W21" i="44"/>
  <c r="V21" i="44"/>
  <c r="U21" i="44"/>
  <c r="T21" i="44"/>
  <c r="S21" i="44"/>
  <c r="R21" i="44"/>
  <c r="Q21" i="44"/>
  <c r="P21" i="44"/>
  <c r="O21" i="44"/>
  <c r="N21" i="44"/>
  <c r="M21" i="44"/>
  <c r="L21" i="44"/>
  <c r="K21" i="44"/>
  <c r="J21" i="44"/>
  <c r="I21" i="44"/>
  <c r="H21" i="44"/>
  <c r="G21" i="44"/>
  <c r="F21" i="44"/>
  <c r="E21" i="44"/>
  <c r="D21" i="44"/>
  <c r="C21" i="44"/>
  <c r="C23" i="41"/>
  <c r="AD22" i="41"/>
  <c r="AC22" i="41"/>
  <c r="AB22" i="41"/>
  <c r="AA22" i="41"/>
  <c r="Z22" i="41"/>
  <c r="Y22" i="41"/>
  <c r="X22" i="41"/>
  <c r="W22" i="41"/>
  <c r="V22" i="41"/>
  <c r="U22" i="41"/>
  <c r="T22" i="41"/>
  <c r="S22" i="41"/>
  <c r="R22" i="41"/>
  <c r="Q22" i="41"/>
  <c r="P22" i="41"/>
  <c r="O22" i="41"/>
  <c r="N22" i="41"/>
  <c r="M22" i="41"/>
  <c r="L22" i="41"/>
  <c r="K22" i="41"/>
  <c r="J22" i="41"/>
  <c r="I22" i="41"/>
  <c r="H22" i="41"/>
  <c r="G22" i="41"/>
  <c r="F22" i="41"/>
  <c r="E22" i="41"/>
  <c r="D22" i="41"/>
  <c r="C22" i="41"/>
  <c r="AD21" i="41"/>
  <c r="AC21" i="41"/>
  <c r="AB21" i="41"/>
  <c r="AA21" i="41"/>
  <c r="Z21" i="41"/>
  <c r="Y21" i="41"/>
  <c r="X21" i="41"/>
  <c r="W21" i="41"/>
  <c r="V21" i="41"/>
  <c r="U21" i="41"/>
  <c r="T21" i="41"/>
  <c r="S21" i="41"/>
  <c r="R21" i="41"/>
  <c r="Q21" i="41"/>
  <c r="P21" i="41"/>
  <c r="O21" i="41"/>
  <c r="N21" i="41"/>
  <c r="M21" i="41"/>
  <c r="L21" i="41"/>
  <c r="K21" i="41"/>
  <c r="J21" i="41"/>
  <c r="I21" i="41"/>
  <c r="H21" i="41"/>
  <c r="G21" i="41"/>
  <c r="F21" i="41"/>
  <c r="E21" i="41"/>
  <c r="D21" i="41"/>
  <c r="C21" i="41"/>
  <c r="C23" i="37"/>
  <c r="C22" i="37"/>
  <c r="D22" i="37"/>
  <c r="E22" i="37"/>
  <c r="F22" i="37"/>
  <c r="G22" i="37"/>
  <c r="H22" i="37"/>
  <c r="I22" i="37"/>
  <c r="J22" i="37"/>
  <c r="K22" i="37"/>
  <c r="L22" i="37"/>
  <c r="M22" i="37"/>
  <c r="N22" i="37"/>
  <c r="O22" i="37"/>
  <c r="P22" i="37"/>
  <c r="Q22" i="37"/>
  <c r="R22" i="37"/>
  <c r="S22" i="37"/>
  <c r="T22" i="37"/>
  <c r="U22" i="37"/>
  <c r="V22" i="37"/>
  <c r="W22" i="37"/>
  <c r="X22" i="37"/>
  <c r="Y22" i="37"/>
  <c r="Z22" i="37"/>
  <c r="AA22" i="37"/>
  <c r="AB22" i="37"/>
  <c r="AC22" i="37"/>
  <c r="AD22" i="37"/>
  <c r="D21" i="37"/>
  <c r="E21" i="37"/>
  <c r="F21" i="37"/>
  <c r="G21" i="37"/>
  <c r="H21" i="37"/>
  <c r="I21" i="37"/>
  <c r="J21" i="37"/>
  <c r="K21" i="37"/>
  <c r="L21" i="37"/>
  <c r="M21" i="37"/>
  <c r="N21" i="37"/>
  <c r="O21" i="37"/>
  <c r="P21" i="37"/>
  <c r="Q21" i="37"/>
  <c r="R21" i="37"/>
  <c r="S21" i="37"/>
  <c r="T21" i="37"/>
  <c r="U21" i="37"/>
  <c r="V21" i="37"/>
  <c r="W21" i="37"/>
  <c r="X21" i="37"/>
  <c r="Y21" i="37"/>
  <c r="Z21" i="37"/>
  <c r="AA21" i="37"/>
  <c r="AB21" i="37"/>
  <c r="AC21" i="37"/>
  <c r="AD21" i="37"/>
  <c r="C21" i="37"/>
  <c r="C23" i="34"/>
  <c r="C22" i="34"/>
  <c r="D22" i="34"/>
  <c r="E22" i="34"/>
  <c r="F22" i="34"/>
  <c r="G22" i="34"/>
  <c r="H22" i="34"/>
  <c r="I22" i="34"/>
  <c r="J22" i="34"/>
  <c r="K22" i="34"/>
  <c r="L22" i="34"/>
  <c r="M22" i="34"/>
  <c r="N22" i="34"/>
  <c r="O22" i="34"/>
  <c r="P22" i="34"/>
  <c r="Q22" i="34"/>
  <c r="R22" i="34"/>
  <c r="S22" i="34"/>
  <c r="T22" i="34"/>
  <c r="U22" i="34"/>
  <c r="V22" i="34"/>
  <c r="W22" i="34"/>
  <c r="X22" i="34"/>
  <c r="Y22" i="34"/>
  <c r="Z22" i="34"/>
  <c r="AA22" i="34"/>
  <c r="AB22" i="34"/>
  <c r="AC22" i="34"/>
  <c r="AD22" i="34"/>
  <c r="D21" i="34"/>
  <c r="E21" i="34"/>
  <c r="F21" i="34"/>
  <c r="G21" i="34"/>
  <c r="H21" i="34"/>
  <c r="I21" i="34"/>
  <c r="J21" i="34"/>
  <c r="K21" i="34"/>
  <c r="L21" i="34"/>
  <c r="M21" i="34"/>
  <c r="N21" i="34"/>
  <c r="O21" i="34"/>
  <c r="P21" i="34"/>
  <c r="Q21" i="34"/>
  <c r="R21" i="34"/>
  <c r="S21" i="34"/>
  <c r="T21" i="34"/>
  <c r="U21" i="34"/>
  <c r="V21" i="34"/>
  <c r="W21" i="34"/>
  <c r="X21" i="34"/>
  <c r="Y21" i="34"/>
  <c r="Z21" i="34"/>
  <c r="AA21" i="34"/>
  <c r="AB21" i="34"/>
  <c r="AC21" i="34"/>
  <c r="AD21" i="34"/>
  <c r="C21" i="34"/>
  <c r="C23" i="29"/>
  <c r="C22" i="29"/>
  <c r="D22" i="29"/>
  <c r="E22" i="29"/>
  <c r="F22" i="29"/>
  <c r="G22" i="29"/>
  <c r="H22" i="29"/>
  <c r="I22" i="29"/>
  <c r="J22" i="29"/>
  <c r="K22" i="29"/>
  <c r="L22" i="29"/>
  <c r="M22" i="29"/>
  <c r="N22" i="29"/>
  <c r="O22" i="29"/>
  <c r="P22" i="29"/>
  <c r="Q22" i="29"/>
  <c r="R22" i="29"/>
  <c r="S22" i="29"/>
  <c r="T22" i="29"/>
  <c r="U22" i="29"/>
  <c r="V22" i="29"/>
  <c r="W22" i="29"/>
  <c r="X22" i="29"/>
  <c r="Y22" i="29"/>
  <c r="Z22" i="29"/>
  <c r="AA22" i="29"/>
  <c r="AB22" i="29"/>
  <c r="AC22" i="29"/>
  <c r="AD22" i="29"/>
  <c r="D21" i="29"/>
  <c r="E21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V21" i="29"/>
  <c r="W21" i="29"/>
  <c r="X21" i="29"/>
  <c r="Y21" i="29"/>
  <c r="Z21" i="29"/>
  <c r="AA21" i="29"/>
  <c r="AB21" i="29"/>
  <c r="AC21" i="29"/>
  <c r="AD21" i="29"/>
  <c r="C21" i="29"/>
  <c r="V22" i="27" l="1"/>
  <c r="AD22" i="27"/>
  <c r="K21" i="27"/>
  <c r="G22" i="27"/>
  <c r="Z21" i="27"/>
  <c r="S21" i="27"/>
  <c r="C21" i="27"/>
  <c r="O22" i="27"/>
  <c r="F22" i="27"/>
  <c r="N22" i="27"/>
  <c r="U22" i="27"/>
  <c r="AC22" i="27"/>
  <c r="AB21" i="27"/>
  <c r="L21" i="27"/>
  <c r="H22" i="27"/>
  <c r="P22" i="27"/>
  <c r="W22" i="27"/>
  <c r="D21" i="27"/>
  <c r="AA21" i="27"/>
  <c r="T21" i="27"/>
  <c r="E21" i="27"/>
  <c r="AD21" i="27"/>
  <c r="M21" i="27"/>
  <c r="F21" i="27"/>
  <c r="N21" i="27"/>
  <c r="U21" i="27"/>
  <c r="AC21" i="27"/>
  <c r="I22" i="27"/>
  <c r="Q22" i="27"/>
  <c r="X22" i="27"/>
  <c r="C23" i="27"/>
  <c r="G21" i="27"/>
  <c r="O21" i="27"/>
  <c r="J22" i="27"/>
  <c r="Y22" i="27"/>
  <c r="H21" i="27"/>
  <c r="W21" i="27"/>
  <c r="C22" i="27"/>
  <c r="S22" i="27"/>
  <c r="I21" i="27"/>
  <c r="Q21" i="27"/>
  <c r="X21" i="27"/>
  <c r="D22" i="27"/>
  <c r="L22" i="27"/>
  <c r="T22" i="27"/>
  <c r="AA22" i="27"/>
  <c r="V21" i="27"/>
  <c r="R22" i="27"/>
  <c r="P21" i="27"/>
  <c r="K22" i="27"/>
  <c r="Z22" i="27"/>
  <c r="J21" i="27"/>
  <c r="R21" i="27"/>
  <c r="Y21" i="27"/>
  <c r="E22" i="27"/>
  <c r="M22" i="27"/>
  <c r="AB22" i="27"/>
</calcChain>
</file>

<file path=xl/sharedStrings.xml><?xml version="1.0" encoding="utf-8"?>
<sst xmlns="http://schemas.openxmlformats.org/spreadsheetml/2006/main" count="1938" uniqueCount="38">
  <si>
    <t>№
строки</t>
  </si>
  <si>
    <t>1.1. Характеристика здания (зданий)</t>
  </si>
  <si>
    <t>Всего</t>
  </si>
  <si>
    <t>Имеет охрану</t>
  </si>
  <si>
    <t>Имеет дымовые извещатели</t>
  </si>
  <si>
    <t>Имеет пожарные краны и рукава</t>
  </si>
  <si>
    <t>Находится в аварийном состоянии</t>
  </si>
  <si>
    <t>Имеет ограждение территории</t>
  </si>
  <si>
    <t>Наименование
показателей</t>
  </si>
  <si>
    <t>ниже 256 Кбит/сек</t>
  </si>
  <si>
    <t>100 Мбит/сек и выше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</si>
  <si>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</si>
  <si>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В графах 6 - 18, 20 - 30 проставить код: да - 1, нет - 0</t>
  </si>
  <si>
    <t>Год первоначального ввода в эксплуатацию, год</t>
  </si>
  <si>
    <t>Год последнего капитального ремонта</t>
  </si>
  <si>
    <t>Оборудовано водопроводом</t>
  </si>
  <si>
    <t>Оборудовано водоотведением (канализацией)</t>
  </si>
  <si>
    <t>Оборудовано центральным отоплением</t>
  </si>
  <si>
    <t>Оборудовано системой видеонаблюдения</t>
  </si>
  <si>
    <t>Требует капитального  ремонта</t>
  </si>
  <si>
    <t xml:space="preserve"> Оборудовано автоматической пожарной сигнализацией </t>
  </si>
  <si>
    <t>Оборудовано кнопкой тревожной сигнализации</t>
  </si>
  <si>
    <t>Доступно для маломобильных групп населения</t>
  </si>
  <si>
    <t>Предельная численность обучающихся (воспитанников) в одну смену, чел.</t>
  </si>
  <si>
    <t>Реализуются только программы дошкольного образования (из гр. 3)</t>
  </si>
  <si>
    <t>Наличие доступа к Wi-Fi</t>
  </si>
  <si>
    <t>из гр. 3: с максимальной скоростью доступа к Интернету</t>
  </si>
  <si>
    <t>Доступ к Интернету не имеет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</si>
  <si>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</si>
  <si>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</si>
  <si>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</si>
  <si>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</si>
  <si>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</si>
  <si>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</si>
  <si>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Всего зданий, ед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</si>
  <si>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</si>
  <si>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</si>
  <si>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r>
      <t>Кроме того, часть зданий (помещений)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</si>
</sst>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\ ##0"/>
  </numFmts>
  <fonts count="3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rgb="FF000000"/>
      <name val="Tahoma"/>
      <family val="2"/>
      <charset val="204"/>
    </font>
    <font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7B7B7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77889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32" fillId="0" borderId="0"/>
  </cellStyleXfs>
  <cellXfs count="58">
    <xf numFmtId="0" fontId="0" fillId="0" borderId="0" xfId="0"/>
    <xf numFmtId="0" fontId="2" fillId="0" borderId="10" xfId="0" applyFont="1" applyBorder="1" applyAlignment="1">
      <alignment horizontal="left"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165" fontId="2" fillId="0" borderId="10" xfId="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164" fontId="23" fillId="0" borderId="0" xfId="0" applyNumberFormat="1" applyFont="1" applyBorder="1" applyAlignment="1">
      <alignment horizontal="center" wrapText="1"/>
    </xf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3" fontId="21" fillId="19" borderId="10" xfId="0" applyNumberFormat="1" applyFont="1" applyFill="1" applyBorder="1" applyAlignment="1" applyProtection="1">
      <alignment horizontal="right" wrapText="1"/>
      <protection locked="0"/>
    </xf>
    <xf numFmtId="3" fontId="21" fillId="19" borderId="11" xfId="0" applyNumberFormat="1" applyFont="1" applyFill="1" applyBorder="1" applyAlignment="1" applyProtection="1">
      <alignment horizontal="right" wrapText="1"/>
      <protection locked="0"/>
    </xf>
    <xf numFmtId="0" fontId="2" fillId="0" borderId="13" xfId="0" applyFont="1" applyBorder="1" applyAlignment="1">
      <alignment horizontal="center" vertical="center" wrapText="1"/>
    </xf>
    <xf numFmtId="3" fontId="21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1" fillId="18" borderId="11" xfId="0" applyNumberFormat="1" applyFont="1" applyFill="1" applyBorder="1" applyAlignment="1" applyProtection="1">
      <alignment horizontal="center" wrapText="1"/>
      <protection locked="0"/>
    </xf>
    <xf numFmtId="3" fontId="21" fillId="18" borderId="10" xfId="0" applyNumberFormat="1" applyFont="1" applyFill="1" applyBorder="1" applyAlignment="1" applyProtection="1">
      <alignment horizontal="center" wrapText="1"/>
      <protection locked="0"/>
    </xf>
    <xf numFmtId="0" fontId="29" fillId="20" borderId="10" xfId="0" applyFont="1" applyFill="1" applyBorder="1" applyAlignment="1">
      <alignment horizontal="center" vertical="center" wrapText="1"/>
    </xf>
    <xf numFmtId="0" fontId="29" fillId="21" borderId="10" xfId="0" applyFont="1" applyFill="1" applyBorder="1" applyAlignment="1">
      <alignment horizontal="center" vertical="center" wrapText="1"/>
    </xf>
    <xf numFmtId="0" fontId="29" fillId="22" borderId="10" xfId="0" applyFont="1" applyFill="1" applyBorder="1" applyAlignment="1">
      <alignment horizontal="center" vertical="center" wrapText="1"/>
    </xf>
    <xf numFmtId="0" fontId="30" fillId="21" borderId="15" xfId="0" applyFont="1" applyFill="1" applyBorder="1" applyAlignment="1">
      <alignment horizontal="center" vertical="center" wrapText="1"/>
    </xf>
    <xf numFmtId="0" fontId="31" fillId="21" borderId="10" xfId="0" applyFont="1" applyFill="1" applyBorder="1" applyAlignment="1">
      <alignment vertical="center" wrapText="1"/>
    </xf>
    <xf numFmtId="0" fontId="31" fillId="22" borderId="10" xfId="0" applyFont="1" applyFill="1" applyBorder="1" applyAlignment="1">
      <alignment vertical="center" wrapText="1"/>
    </xf>
    <xf numFmtId="3" fontId="21" fillId="18" borderId="10" xfId="42" applyNumberFormat="1" applyFont="1" applyFill="1" applyBorder="1" applyAlignment="1" applyProtection="1">
      <alignment horizontal="right" wrapText="1"/>
      <protection locked="0"/>
    </xf>
    <xf numFmtId="3" fontId="33" fillId="18" borderId="10" xfId="0" applyNumberFormat="1" applyFont="1" applyFill="1" applyBorder="1" applyAlignment="1" applyProtection="1">
      <alignment horizontal="right" wrapText="1"/>
      <protection locked="0"/>
    </xf>
    <xf numFmtId="164" fontId="23" fillId="0" borderId="0" xfId="0" applyNumberFormat="1" applyFont="1" applyAlignment="1">
      <alignment horizontal="center" wrapText="1"/>
    </xf>
    <xf numFmtId="3" fontId="33" fillId="18" borderId="11" xfId="0" applyNumberFormat="1" applyFont="1" applyFill="1" applyBorder="1" applyAlignment="1" applyProtection="1">
      <alignment horizontal="right" wrapText="1"/>
      <protection locked="0"/>
    </xf>
    <xf numFmtId="166" fontId="21" fillId="18" borderId="11" xfId="0" applyNumberFormat="1" applyFont="1" applyFill="1" applyBorder="1" applyAlignment="1" applyProtection="1">
      <alignment horizontal="right" wrapText="1"/>
      <protection locked="0"/>
    </xf>
    <xf numFmtId="0" fontId="34" fillId="20" borderId="16" xfId="0" applyFont="1" applyFill="1" applyBorder="1" applyAlignment="1">
      <alignment horizontal="right" vertical="center" wrapText="1"/>
    </xf>
    <xf numFmtId="0" fontId="29" fillId="23" borderId="10" xfId="0" applyFont="1" applyFill="1" applyBorder="1" applyAlignment="1">
      <alignment horizontal="center" vertical="center" wrapText="1"/>
    </xf>
    <xf numFmtId="0" fontId="31" fillId="21" borderId="10" xfId="0" applyFont="1" applyFill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30" fillId="19" borderId="10" xfId="0" applyFont="1" applyFill="1" applyBorder="1" applyAlignment="1">
      <alignment horizontal="right" vertical="center" wrapText="1"/>
    </xf>
    <xf numFmtId="0" fontId="21" fillId="0" borderId="0" xfId="0" applyFont="1"/>
    <xf numFmtId="0" fontId="30" fillId="19" borderId="10" xfId="0" applyFont="1" applyFill="1" applyBorder="1" applyAlignment="1">
      <alignment horizontal="center" vertical="center" wrapText="1"/>
    </xf>
    <xf numFmtId="0" fontId="35" fillId="19" borderId="11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top" wrapText="1"/>
    </xf>
    <xf numFmtId="0" fontId="26" fillId="0" borderId="10" xfId="0" applyFont="1" applyBorder="1" applyAlignment="1">
      <alignment horizontal="center" vertical="center" wrapText="1"/>
    </xf>
    <xf numFmtId="0" fontId="30" fillId="19" borderId="19" xfId="0" applyFont="1" applyFill="1" applyBorder="1" applyAlignment="1">
      <alignment horizontal="right" vertical="center" wrapText="1"/>
    </xf>
    <xf numFmtId="0" fontId="30" fillId="19" borderId="14" xfId="0" applyFont="1" applyFill="1" applyBorder="1" applyAlignment="1">
      <alignment horizontal="right" vertical="center" wrapText="1"/>
    </xf>
    <xf numFmtId="0" fontId="30" fillId="20" borderId="0" xfId="0" applyFont="1" applyFill="1" applyBorder="1" applyAlignment="1">
      <alignment horizontal="right" vertical="center" wrapText="1"/>
    </xf>
    <xf numFmtId="0" fontId="30" fillId="20" borderId="0" xfId="0" applyFont="1" applyFill="1" applyAlignment="1">
      <alignment horizontal="right" vertical="center" wrapText="1"/>
    </xf>
    <xf numFmtId="0" fontId="34" fillId="20" borderId="0" xfId="0" applyFont="1" applyFill="1" applyBorder="1" applyAlignment="1">
      <alignment horizontal="right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0000"/>
    <pageSetUpPr fitToPage="1"/>
  </sheetPr>
  <dimension ref="A1:AD25"/>
  <sheetViews>
    <sheetView showGridLines="0" topLeftCell="B15" zoomScale="70" zoomScaleNormal="70" workbookViewId="0">
      <selection activeCell="AB33" sqref="AB3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6" t="s">
        <v>9</v>
      </c>
      <c r="W19" s="6" t="s">
        <v>28</v>
      </c>
      <c r="X19" s="6" t="s">
        <v>29</v>
      </c>
      <c r="Y19" s="6" t="s">
        <v>30</v>
      </c>
      <c r="Z19" s="6" t="s">
        <v>31</v>
      </c>
      <c r="AA19" s="6" t="s">
        <v>32</v>
      </c>
      <c r="AB19" s="6" t="s">
        <v>33</v>
      </c>
      <c r="AC19" s="6" t="s">
        <v>10</v>
      </c>
      <c r="AD19" s="52"/>
    </row>
    <row r="20" spans="1:30" x14ac:dyDescent="0.2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  <c r="K20" s="5">
        <v>11</v>
      </c>
      <c r="L20" s="5">
        <v>12</v>
      </c>
      <c r="M20" s="5">
        <v>13</v>
      </c>
      <c r="N20" s="5">
        <v>14</v>
      </c>
      <c r="O20" s="5">
        <v>15</v>
      </c>
      <c r="P20" s="5">
        <v>16</v>
      </c>
      <c r="Q20" s="5">
        <v>17</v>
      </c>
      <c r="R20" s="5">
        <v>18</v>
      </c>
      <c r="S20" s="5">
        <v>19</v>
      </c>
      <c r="T20" s="5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ЗУ!C21+КУ!C21+ОУ!C21+ПУ!C21+СУ!C21+СВУ!C21+СЗУ!C21+ЦУ!C21+ЮВУ!C21+ЮЗУ!C21+ЮУ!C21+'Деп Тольятти'!C21+'УО Тольятти'!C21+'Деп Самара'!C21+'УО Самара'!C21</f>
        <v>1493</v>
      </c>
      <c r="D21" s="2">
        <f>ЗУ!D21+КУ!D21+ОУ!D21+ПУ!D21+СУ!D21+СВУ!D21+СЗУ!D21+ЦУ!D21+ЮВУ!D21+ЮЗУ!D21+ЮУ!D21+'Деп Тольятти'!D21+'УО Тольятти'!D21+'Деп Самара'!D21+'УО Самара'!D21</f>
        <v>0</v>
      </c>
      <c r="E21" s="2">
        <f>ЗУ!E21+КУ!E21+ОУ!E21+ПУ!E21+СУ!E21+СВУ!E21+СЗУ!E21+ЦУ!E21+ЮВУ!E21+ЮЗУ!E21+ЮУ!E21+'Деп Тольятти'!E21+'УО Тольятти'!E21+'Деп Самара'!E21+'УО Самара'!E21</f>
        <v>0</v>
      </c>
      <c r="F21" s="2">
        <f>ЗУ!F21+КУ!F21+ОУ!F21+ПУ!F21+СУ!F21+СВУ!F21+СЗУ!F21+ЦУ!F21+ЮВУ!F21+ЮЗУ!F21+ЮУ!F21+'Деп Тольятти'!F21+'УО Тольятти'!F21+'Деп Самара'!F21+'УО Самара'!F21</f>
        <v>1493</v>
      </c>
      <c r="G21" s="2">
        <f>ЗУ!G21+КУ!G21+ОУ!G21+ПУ!G21+СУ!G21+СВУ!G21+СЗУ!G21+ЦУ!G21+ЮВУ!G21+ЮЗУ!G21+ЮУ!G21+'Деп Тольятти'!G21+'УО Тольятти'!G21+'Деп Самара'!G21+'УО Самара'!G21</f>
        <v>1493</v>
      </c>
      <c r="H21" s="2">
        <f>ЗУ!H21+КУ!H21+ОУ!H21+ПУ!H21+СУ!H21+СВУ!H21+СЗУ!H21+ЦУ!H21+ЮВУ!H21+ЮЗУ!H21+ЮУ!H21+'Деп Тольятти'!H21+'УО Тольятти'!H21+'Деп Самара'!H21+'УО Самара'!H21</f>
        <v>1493</v>
      </c>
      <c r="I21" s="2">
        <f>ЗУ!I21+КУ!I21+ОУ!I21+ПУ!I21+СУ!I21+СВУ!I21+СЗУ!I21+ЦУ!I21+ЮВУ!I21+ЮЗУ!I21+ЮУ!I21+'Деп Тольятти'!I21+'УО Тольятти'!I21+'Деп Самара'!I21+'УО Самара'!I21</f>
        <v>1492</v>
      </c>
      <c r="J21" s="2">
        <f>ЗУ!J21+КУ!J21+ОУ!J21+ПУ!J21+СУ!J21+СВУ!J21+СЗУ!J21+ЦУ!J21+ЮВУ!J21+ЮЗУ!J21+ЮУ!J21+'Деп Тольятти'!J21+'УО Тольятти'!J21+'Деп Самара'!J21+'УО Самара'!J21</f>
        <v>268</v>
      </c>
      <c r="K21" s="2">
        <f>ЗУ!K21+КУ!K21+ОУ!K21+ПУ!K21+СУ!K21+СВУ!K21+СЗУ!K21+ЦУ!K21+ЮВУ!K21+ЮЗУ!K21+ЮУ!K21+'Деп Тольятти'!K21+'УО Тольятти'!K21+'Деп Самара'!K21+'УО Самара'!K21</f>
        <v>0</v>
      </c>
      <c r="L21" s="2">
        <f>ЗУ!L21+КУ!L21+ОУ!L21+ПУ!L21+СУ!L21+СВУ!L21+СЗУ!L21+ЦУ!L21+ЮВУ!L21+ЮЗУ!L21+ЮУ!L21+'Деп Тольятти'!L21+'УО Тольятти'!L21+'Деп Самара'!L21+'УО Самара'!L21</f>
        <v>1490</v>
      </c>
      <c r="M21" s="2">
        <f>ЗУ!M21+КУ!M21+ОУ!M21+ПУ!M21+СУ!M21+СВУ!M21+СЗУ!M21+ЦУ!M21+ЮВУ!M21+ЮЗУ!M21+ЮУ!M21+'Деп Тольятти'!M21+'УО Тольятти'!M21+'Деп Самара'!M21+'УО Самара'!M21</f>
        <v>1493</v>
      </c>
      <c r="N21" s="2">
        <f>ЗУ!N21+КУ!N21+ОУ!N21+ПУ!N21+СУ!N21+СВУ!N21+СЗУ!N21+ЦУ!N21+ЮВУ!N21+ЮЗУ!N21+ЮУ!N21+'Деп Тольятти'!N21+'УО Тольятти'!N21+'Деп Самара'!N21+'УО Самара'!N21</f>
        <v>1493</v>
      </c>
      <c r="O21" s="2">
        <f>ЗУ!O21+КУ!O21+ОУ!O21+ПУ!O21+СУ!O21+СВУ!O21+СЗУ!O21+ЦУ!O21+ЮВУ!O21+ЮЗУ!O21+ЮУ!O21+'Деп Тольятти'!O21+'УО Тольятти'!O21+'Деп Самара'!O21+'УО Самара'!O21</f>
        <v>1493</v>
      </c>
      <c r="P21" s="2">
        <f>ЗУ!P21+КУ!P21+ОУ!P21+ПУ!P21+СУ!P21+СВУ!P21+СЗУ!P21+ЦУ!P21+ЮВУ!P21+ЮЗУ!P21+ЮУ!P21+'Деп Тольятти'!P21+'УО Тольятти'!P21+'Деп Самара'!P21+'УО Самара'!P21</f>
        <v>794</v>
      </c>
      <c r="Q21" s="2">
        <f>ЗУ!Q21+КУ!Q21+ОУ!Q21+ПУ!Q21+СУ!Q21+СВУ!Q21+СЗУ!Q21+ЦУ!Q21+ЮВУ!Q21+ЮЗУ!Q21+ЮУ!Q21+'Деп Тольятти'!Q21+'УО Тольятти'!Q21+'Деп Самара'!Q21+'УО Самара'!Q21</f>
        <v>1492</v>
      </c>
      <c r="R21" s="2">
        <f>ЗУ!R21+КУ!R21+ОУ!R21+ПУ!R21+СУ!R21+СВУ!R21+СЗУ!R21+ЦУ!R21+ЮВУ!R21+ЮЗУ!R21+ЮУ!R21+'Деп Тольятти'!R21+'УО Тольятти'!R21+'Деп Самара'!R21+'УО Самара'!R21</f>
        <v>893</v>
      </c>
      <c r="S21" s="2">
        <f>ЗУ!S21+КУ!S21+ОУ!S21+ПУ!S21+СУ!S21+СВУ!S21+СЗУ!S21+ЦУ!S21+ЮВУ!S21+ЮЗУ!S21+ЮУ!S21+'Деп Тольятти'!S21+'УО Тольятти'!S21+'Деп Самара'!S21+'УО Самара'!S21</f>
        <v>469350</v>
      </c>
      <c r="T21" s="2">
        <f>ЗУ!T21+КУ!T21+ОУ!T21+ПУ!T21+СУ!T21+СВУ!T21+СЗУ!T21+ЦУ!T21+ЮВУ!T21+ЮЗУ!T21+ЮУ!T21+'Деп Тольятти'!T21+'УО Тольятти'!T21+'Деп Самара'!T21+'УО Самара'!T21</f>
        <v>584</v>
      </c>
      <c r="U21" s="2">
        <f>ЗУ!U21+КУ!U21+ОУ!U21+ПУ!U21+СУ!U21+СВУ!U21+СЗУ!U21+ЦУ!U21+ЮВУ!U21+ЮЗУ!U21+ЮУ!U21+'Деп Тольятти'!U21+'УО Тольятти'!U21+'Деп Самара'!U21+'УО Самара'!U21</f>
        <v>887</v>
      </c>
      <c r="V21" s="2">
        <f>ЗУ!V21+КУ!V21+ОУ!V21+ПУ!V21+СУ!V21+СВУ!V21+СЗУ!V21+ЦУ!V21+ЮВУ!V21+ЮЗУ!V21+ЮУ!V21+'Деп Тольятти'!V21+'УО Тольятти'!V21+'Деп Самара'!V21+'УО Самара'!V21</f>
        <v>27</v>
      </c>
      <c r="W21" s="2">
        <f>ЗУ!W21+КУ!W21+ОУ!W21+ПУ!W21+СУ!W21+СВУ!W21+СЗУ!W21+ЦУ!W21+ЮВУ!W21+ЮЗУ!W21+ЮУ!W21+'Деп Тольятти'!W21+'УО Тольятти'!W21+'Деп Самара'!W21+'УО Самара'!W21</f>
        <v>0</v>
      </c>
      <c r="X21" s="2">
        <f>ЗУ!X21+КУ!X21+ОУ!X21+ПУ!X21+СУ!X21+СВУ!X21+СЗУ!X21+ЦУ!X21+ЮВУ!X21+ЮЗУ!X21+ЮУ!X21+'Деп Тольятти'!X21+'УО Тольятти'!X21+'Деп Самара'!X21+'УО Самара'!X21</f>
        <v>6</v>
      </c>
      <c r="Y21" s="2">
        <f>ЗУ!Y21+КУ!Y21+ОУ!Y21+ПУ!Y21+СУ!Y21+СВУ!Y21+СЗУ!Y21+ЦУ!Y21+ЮВУ!Y21+ЮЗУ!Y21+ЮУ!Y21+'Деп Тольятти'!Y21+'УО Тольятти'!Y21+'Деп Самара'!Y21+'УО Самара'!Y21</f>
        <v>28</v>
      </c>
      <c r="Z21" s="2">
        <f>ЗУ!Z21+КУ!Z21+ОУ!Z21+ПУ!Z21+СУ!Z21+СВУ!Z21+СЗУ!Z21+ЦУ!Z21+ЮВУ!Z21+ЮЗУ!Z21+ЮУ!Z21+'Деп Тольятти'!Z21+'УО Тольятти'!Z21+'Деп Самара'!Z21+'УО Самара'!Z21</f>
        <v>118</v>
      </c>
      <c r="AA21" s="2">
        <f>ЗУ!AA21+КУ!AA21+ОУ!AA21+ПУ!AA21+СУ!AA21+СВУ!AA21+СЗУ!AA21+ЦУ!AA21+ЮВУ!AA21+ЮЗУ!AA21+ЮУ!AA21+'Деп Тольятти'!AA21+'УО Тольятти'!AA21+'Деп Самара'!AA21+'УО Самара'!AA21</f>
        <v>29</v>
      </c>
      <c r="AB21" s="2">
        <f>ЗУ!AB21+КУ!AB21+ОУ!AB21+ПУ!AB21+СУ!AB21+СВУ!AB21+СЗУ!AB21+ЦУ!AB21+ЮВУ!AB21+ЮЗУ!AB21+ЮУ!AB21+'Деп Тольятти'!AB21+'УО Тольятти'!AB21+'Деп Самара'!AB21+'УО Самара'!AB21</f>
        <v>657</v>
      </c>
      <c r="AC21" s="2">
        <f>ЗУ!AC21+КУ!AC21+ОУ!AC21+ПУ!AC21+СУ!AC21+СВУ!AC21+СЗУ!AC21+ЦУ!AC21+ЮВУ!AC21+ЮЗУ!AC21+ЮУ!AC21+'Деп Тольятти'!AC21+'УО Тольятти'!AC21+'Деп Самара'!AC21+'УО Самара'!AC21</f>
        <v>616</v>
      </c>
      <c r="AD21" s="2">
        <f>ЗУ!AD21+КУ!AD21+ОУ!AD21+ПУ!AD21+СУ!AD21+СВУ!AD21+СЗУ!AD21+ЦУ!AD21+ЮВУ!AD21+ЮЗУ!AD21+ЮУ!AD21+'Деп Тольятти'!AD21+'УО Тольятти'!AD21+'Деп Самара'!AD21+'УО Самара'!AD21</f>
        <v>12</v>
      </c>
    </row>
    <row r="22" spans="1:30" ht="28.5" x14ac:dyDescent="0.25">
      <c r="A22" s="1" t="s">
        <v>37</v>
      </c>
      <c r="B22" s="4">
        <v>2</v>
      </c>
      <c r="C22" s="2">
        <f>ЗУ!C22+КУ!C22+ОУ!C22+ПУ!C22+СУ!C22+СВУ!C22+СЗУ!C22+ЦУ!C22+ЮВУ!C22+ЮЗУ!C22+ЮУ!C22+'Деп Тольятти'!C22+'УО Тольятти'!C22+'Деп Самара'!C22+'УО Самара'!C22</f>
        <v>52</v>
      </c>
      <c r="D22" s="2">
        <f>ЗУ!D22+КУ!D22+ОУ!D22+ПУ!D22+СУ!D22+СВУ!D22+СЗУ!D22+ЦУ!D22+ЮВУ!D22+ЮЗУ!D22+ЮУ!D22+'Деп Тольятти'!D22+'УО Тольятти'!D22+'Деп Самара'!D22+'УО Самара'!D22</f>
        <v>0</v>
      </c>
      <c r="E22" s="2">
        <f>ЗУ!E22+КУ!E22+ОУ!E22+ПУ!E22+СУ!E22+СВУ!E22+СЗУ!E22+ЦУ!E22+ЮВУ!E22+ЮЗУ!E22+ЮУ!E22+'Деп Тольятти'!E22+'УО Тольятти'!E22+'Деп Самара'!E22+'УО Самара'!E22</f>
        <v>0</v>
      </c>
      <c r="F22" s="2">
        <f>ЗУ!F22+КУ!F22+ОУ!F22+ПУ!F22+СУ!F22+СВУ!F22+СЗУ!F22+ЦУ!F22+ЮВУ!F22+ЮЗУ!F22+ЮУ!F22+'Деп Тольятти'!F22+'УО Тольятти'!F22+'Деп Самара'!F22+'УО Самара'!F22</f>
        <v>52</v>
      </c>
      <c r="G22" s="2">
        <f>ЗУ!G22+КУ!G22+ОУ!G22+ПУ!G22+СУ!G22+СВУ!G22+СЗУ!G22+ЦУ!G22+ЮВУ!G22+ЮЗУ!G22+ЮУ!G22+'Деп Тольятти'!G22+'УО Тольятти'!G22+'Деп Самара'!G22+'УО Самара'!G22</f>
        <v>52</v>
      </c>
      <c r="H22" s="2">
        <f>ЗУ!H22+КУ!H22+ОУ!H22+ПУ!H22+СУ!H22+СВУ!H22+СЗУ!H22+ЦУ!H22+ЮВУ!H22+ЮЗУ!H22+ЮУ!H22+'Деп Тольятти'!H22+'УО Тольятти'!H22+'Деп Самара'!H22+'УО Самара'!H22</f>
        <v>52</v>
      </c>
      <c r="I22" s="2">
        <f>ЗУ!I22+КУ!I22+ОУ!I22+ПУ!I22+СУ!I22+СВУ!I22+СЗУ!I22+ЦУ!I22+ЮВУ!I22+ЮЗУ!I22+ЮУ!I22+'Деп Тольятти'!I22+'УО Тольятти'!I22+'Деп Самара'!I22+'УО Самара'!I22</f>
        <v>51</v>
      </c>
      <c r="J22" s="2">
        <f>ЗУ!J22+КУ!J22+ОУ!J22+ПУ!J22+СУ!J22+СВУ!J22+СЗУ!J22+ЦУ!J22+ЮВУ!J22+ЮЗУ!J22+ЮУ!J22+'Деп Тольятти'!J22+'УО Тольятти'!J22+'Деп Самара'!J22+'УО Самара'!J22</f>
        <v>1</v>
      </c>
      <c r="K22" s="2">
        <f>ЗУ!K22+КУ!K22+ОУ!K22+ПУ!K22+СУ!K22+СВУ!K22+СЗУ!K22+ЦУ!K22+ЮВУ!K22+ЮЗУ!K22+ЮУ!K22+'Деп Тольятти'!K22+'УО Тольятти'!K22+'Деп Самара'!K22+'УО Самара'!K22</f>
        <v>0</v>
      </c>
      <c r="L22" s="2">
        <f>ЗУ!L22+КУ!L22+ОУ!L22+ПУ!L22+СУ!L22+СВУ!L22+СЗУ!L22+ЦУ!L22+ЮВУ!L22+ЮЗУ!L22+ЮУ!L22+'Деп Тольятти'!L22+'УО Тольятти'!L22+'Деп Самара'!L22+'УО Самара'!L22</f>
        <v>40</v>
      </c>
      <c r="M22" s="2">
        <f>ЗУ!M22+КУ!M22+ОУ!M22+ПУ!M22+СУ!M22+СВУ!M22+СЗУ!M22+ЦУ!M22+ЮВУ!M22+ЮЗУ!M22+ЮУ!M22+'Деп Тольятти'!M22+'УО Тольятти'!M22+'Деп Самара'!M22+'УО Самара'!M22</f>
        <v>52</v>
      </c>
      <c r="N22" s="2">
        <f>ЗУ!N22+КУ!N22+ОУ!N22+ПУ!N22+СУ!N22+СВУ!N22+СЗУ!N22+ЦУ!N22+ЮВУ!N22+ЮЗУ!N22+ЮУ!N22+'Деп Тольятти'!N22+'УО Тольятти'!N22+'Деп Самара'!N22+'УО Самара'!N22</f>
        <v>52</v>
      </c>
      <c r="O22" s="2">
        <f>ЗУ!O22+КУ!O22+ОУ!O22+ПУ!O22+СУ!O22+СВУ!O22+СЗУ!O22+ЦУ!O22+ЮВУ!O22+ЮЗУ!O22+ЮУ!O22+'Деп Тольятти'!O22+'УО Тольятти'!O22+'Деп Самара'!O22+'УО Самара'!O22</f>
        <v>52</v>
      </c>
      <c r="P22" s="2">
        <f>ЗУ!P22+КУ!P22+ОУ!P22+ПУ!P22+СУ!P22+СВУ!P22+СЗУ!P22+ЦУ!P22+ЮВУ!P22+ЮЗУ!P22+ЮУ!P22+'Деп Тольятти'!P22+'УО Тольятти'!P22+'Деп Самара'!P22+'УО Самара'!P22</f>
        <v>25</v>
      </c>
      <c r="Q22" s="2">
        <f>ЗУ!Q22+КУ!Q22+ОУ!Q22+ПУ!Q22+СУ!Q22+СВУ!Q22+СЗУ!Q22+ЦУ!Q22+ЮВУ!Q22+ЮЗУ!Q22+ЮУ!Q22+'Деп Тольятти'!Q22+'УО Тольятти'!Q22+'Деп Самара'!Q22+'УО Самара'!Q22</f>
        <v>52</v>
      </c>
      <c r="R22" s="2">
        <f>ЗУ!R22+КУ!R22+ОУ!R22+ПУ!R22+СУ!R22+СВУ!R22+СЗУ!R22+ЦУ!R22+ЮВУ!R22+ЮЗУ!R22+ЮУ!R22+'Деп Тольятти'!R22+'УО Тольятти'!R22+'Деп Самара'!R22+'УО Самара'!R22</f>
        <v>23</v>
      </c>
      <c r="S22" s="2">
        <f>ЗУ!S22+КУ!S22+ОУ!S22+ПУ!S22+СУ!S22+СВУ!S22+СЗУ!S22+ЦУ!S22+ЮВУ!S22+ЮЗУ!S22+ЮУ!S22+'Деп Тольятти'!S22+'УО Тольятти'!S22+'Деп Самара'!S22+'УО Самара'!S22</f>
        <v>0</v>
      </c>
      <c r="T22" s="2">
        <f>ЗУ!T22+КУ!T22+ОУ!T22+ПУ!T22+СУ!T22+СВУ!T22+СЗУ!T22+ЦУ!T22+ЮВУ!T22+ЮЗУ!T22+ЮУ!T22+'Деп Тольятти'!T22+'УО Тольятти'!T22+'Деп Самара'!T22+'УО Самара'!T22</f>
        <v>21</v>
      </c>
      <c r="U22" s="2">
        <f>ЗУ!U22+КУ!U22+ОУ!U22+ПУ!U22+СУ!U22+СВУ!U22+СЗУ!U22+ЦУ!U22+ЮВУ!U22+ЮЗУ!U22+ЮУ!U22+'Деп Тольятти'!U22+'УО Тольятти'!U22+'Деп Самара'!U22+'УО Самара'!U22</f>
        <v>33</v>
      </c>
      <c r="V22" s="2">
        <f>ЗУ!V22+КУ!V22+ОУ!V22+ПУ!V22+СУ!V22+СВУ!V22+СЗУ!V22+ЦУ!V22+ЮВУ!V22+ЮЗУ!V22+ЮУ!V22+'Деп Тольятти'!V22+'УО Тольятти'!V22+'Деп Самара'!V22+'УО Самара'!V22</f>
        <v>0</v>
      </c>
      <c r="W22" s="2">
        <f>ЗУ!W22+КУ!W22+ОУ!W22+ПУ!W22+СУ!W22+СВУ!W22+СЗУ!W22+ЦУ!W22+ЮВУ!W22+ЮЗУ!W22+ЮУ!W22+'Деп Тольятти'!W22+'УО Тольятти'!W22+'Деп Самара'!W22+'УО Самара'!W22</f>
        <v>0</v>
      </c>
      <c r="X22" s="2">
        <f>ЗУ!X22+КУ!X22+ОУ!X22+ПУ!X22+СУ!X22+СВУ!X22+СЗУ!X22+ЦУ!X22+ЮВУ!X22+ЮЗУ!X22+ЮУ!X22+'Деп Тольятти'!X22+'УО Тольятти'!X22+'Деп Самара'!X22+'УО Самара'!X22</f>
        <v>0</v>
      </c>
      <c r="Y22" s="2">
        <f>ЗУ!Y22+КУ!Y22+ОУ!Y22+ПУ!Y22+СУ!Y22+СВУ!Y22+СЗУ!Y22+ЦУ!Y22+ЮВУ!Y22+ЮЗУ!Y22+ЮУ!Y22+'Деп Тольятти'!Y22+'УО Тольятти'!Y22+'Деп Самара'!Y22+'УО Самара'!Y22</f>
        <v>2</v>
      </c>
      <c r="Z22" s="2">
        <f>ЗУ!Z22+КУ!Z22+ОУ!Z22+ПУ!Z22+СУ!Z22+СВУ!Z22+СЗУ!Z22+ЦУ!Z22+ЮВУ!Z22+ЮЗУ!Z22+ЮУ!Z22+'Деп Тольятти'!Z22+'УО Тольятти'!Z22+'Деп Самара'!Z22+'УО Самара'!Z22</f>
        <v>11</v>
      </c>
      <c r="AA22" s="2">
        <f>ЗУ!AA22+КУ!AA22+ОУ!AA22+ПУ!AA22+СУ!AA22+СВУ!AA22+СЗУ!AA22+ЦУ!AA22+ЮВУ!AA22+ЮЗУ!AA22+ЮУ!AA22+'Деп Тольятти'!AA22+'УО Тольятти'!AA22+'Деп Самара'!AA22+'УО Самара'!AA22</f>
        <v>1</v>
      </c>
      <c r="AB22" s="2">
        <f>ЗУ!AB22+КУ!AB22+ОУ!AB22+ПУ!AB22+СУ!AB22+СВУ!AB22+СЗУ!AB22+ЦУ!AB22+ЮВУ!AB22+ЮЗУ!AB22+ЮУ!AB22+'Деп Тольятти'!AB22+'УО Тольятти'!AB22+'Деп Самара'!AB22+'УО Самара'!AB22</f>
        <v>13</v>
      </c>
      <c r="AC22" s="2">
        <f>ЗУ!AC22+КУ!AC22+ОУ!AC22+ПУ!AC22+СУ!AC22+СВУ!AC22+СЗУ!AC22+ЦУ!AC22+ЮВУ!AC22+ЮЗУ!AC22+ЮУ!AC22+'Деп Тольятти'!AC22+'УО Тольятти'!AC22+'Деп Самара'!AC22+'УО Самара'!AC22</f>
        <v>25</v>
      </c>
      <c r="AD22" s="2">
        <f>ЗУ!AD22+КУ!AD22+ОУ!AD22+ПУ!AD22+СУ!AD22+СВУ!AD22+СЗУ!AD22+ЦУ!AD22+ЮВУ!AD22+ЮЗУ!AD22+ЮУ!AD22+'Деп Тольятти'!AD22+'УО Тольятти'!AD22+'Деп Самара'!AD22+'УО Самара'!AD22</f>
        <v>0</v>
      </c>
    </row>
    <row r="23" spans="1:30" ht="39" x14ac:dyDescent="0.25">
      <c r="A23" s="7" t="s">
        <v>35</v>
      </c>
      <c r="B23" s="8"/>
      <c r="C23" s="2">
        <f>ЗУ!C23+КУ!C23+ОУ!C23+ПУ!C23+СУ!C23+СВУ!C23+СЗУ!C23+ЦУ!C23+ЮВУ!C23+ЮЗУ!C23+ЮУ!C23+'Деп Тольятти'!C23+'УО Тольятти'!C23+'Деп Самара'!C23+'УО Самара'!C23</f>
        <v>33279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0"/>
      <c r="Q25" s="10"/>
      <c r="R25" s="10"/>
      <c r="S25" s="10"/>
      <c r="T25" s="10"/>
      <c r="U25" s="10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T18:T19"/>
    <mergeCell ref="U18:U19"/>
    <mergeCell ref="V18:AC18"/>
    <mergeCell ref="AD18:AD19"/>
    <mergeCell ref="R18:R19"/>
    <mergeCell ref="S18:S19"/>
    <mergeCell ref="Q18:Q19"/>
    <mergeCell ref="M18:M19"/>
    <mergeCell ref="A25:O25"/>
    <mergeCell ref="N18:N19"/>
    <mergeCell ref="O18:O19"/>
    <mergeCell ref="P18:P19"/>
    <mergeCell ref="H18:H19"/>
    <mergeCell ref="I18:I19"/>
    <mergeCell ref="J18:J19"/>
    <mergeCell ref="K18:K19"/>
    <mergeCell ref="L18:L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G15" zoomScale="70" zoomScaleNormal="70" workbookViewId="0">
      <selection activeCell="AF55" sqref="AF5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Богатовский!C21+'Кинель-Черкасский'!C21+'г. Отрадный'!C21</f>
        <v>100</v>
      </c>
      <c r="D21" s="2">
        <f>Богатовский!D21+'Кинель-Черкасский'!D21+'г. Отрадный'!D21</f>
        <v>0</v>
      </c>
      <c r="E21" s="2">
        <f>Богатовский!E21+'Кинель-Черкасский'!E21+'г. Отрадный'!E21</f>
        <v>0</v>
      </c>
      <c r="F21" s="2">
        <f>Богатовский!F21+'Кинель-Черкасский'!F21+'г. Отрадный'!F21</f>
        <v>100</v>
      </c>
      <c r="G21" s="2">
        <f>Богатовский!G21+'Кинель-Черкасский'!G21+'г. Отрадный'!G21</f>
        <v>100</v>
      </c>
      <c r="H21" s="2">
        <f>Богатовский!H21+'Кинель-Черкасский'!H21+'г. Отрадный'!H21</f>
        <v>100</v>
      </c>
      <c r="I21" s="2">
        <f>Богатовский!I21+'Кинель-Черкасский'!I21+'г. Отрадный'!I21</f>
        <v>100</v>
      </c>
      <c r="J21" s="2">
        <f>Богатовский!J21+'Кинель-Черкасский'!J21+'г. Отрадный'!J21</f>
        <v>10</v>
      </c>
      <c r="K21" s="2">
        <f>Богатовский!K21+'Кинель-Черкасский'!K21+'г. Отрадный'!K21</f>
        <v>0</v>
      </c>
      <c r="L21" s="2">
        <f>Богатовский!L21+'Кинель-Черкасский'!L21+'г. Отрадный'!L21</f>
        <v>100</v>
      </c>
      <c r="M21" s="2">
        <f>Богатовский!M21+'Кинель-Черкасский'!M21+'г. Отрадный'!M21</f>
        <v>100</v>
      </c>
      <c r="N21" s="2">
        <f>Богатовский!N21+'Кинель-Черкасский'!N21+'г. Отрадный'!N21</f>
        <v>100</v>
      </c>
      <c r="O21" s="2">
        <f>Богатовский!O21+'Кинель-Черкасский'!O21+'г. Отрадный'!O21</f>
        <v>100</v>
      </c>
      <c r="P21" s="2">
        <f>Богатовский!P21+'Кинель-Черкасский'!P21+'г. Отрадный'!P21</f>
        <v>31</v>
      </c>
      <c r="Q21" s="2">
        <f>Богатовский!Q21+'Кинель-Черкасский'!Q21+'г. Отрадный'!Q21</f>
        <v>100</v>
      </c>
      <c r="R21" s="2">
        <f>Богатовский!R21+'Кинель-Черкасский'!R21+'г. Отрадный'!R21</f>
        <v>59</v>
      </c>
      <c r="S21" s="2">
        <f>Богатовский!S21+'Кинель-Черкасский'!S21+'г. Отрадный'!S21</f>
        <v>19357</v>
      </c>
      <c r="T21" s="2">
        <f>Богатовский!T21+'Кинель-Черкасский'!T21+'г. Отрадный'!T21</f>
        <v>50</v>
      </c>
      <c r="U21" s="2">
        <f>Богатовский!U21+'Кинель-Черкасский'!U21+'г. Отрадный'!U21</f>
        <v>1</v>
      </c>
      <c r="V21" s="2">
        <f>Богатовский!V21+'Кинель-Черкасский'!V21+'г. Отрадный'!V21</f>
        <v>0</v>
      </c>
      <c r="W21" s="2">
        <f>Богатовский!W21+'Кинель-Черкасский'!W21+'г. Отрадный'!W21</f>
        <v>0</v>
      </c>
      <c r="X21" s="2">
        <f>Богатовский!X21+'Кинель-Черкасский'!X21+'г. Отрадный'!X21</f>
        <v>0</v>
      </c>
      <c r="Y21" s="2">
        <f>Богатовский!Y21+'Кинель-Черкасский'!Y21+'г. Отрадный'!Y21</f>
        <v>0</v>
      </c>
      <c r="Z21" s="2">
        <f>Богатовский!Z21+'Кинель-Черкасский'!Z21+'г. Отрадный'!Z21</f>
        <v>24</v>
      </c>
      <c r="AA21" s="2">
        <f>Богатовский!AA21+'Кинель-Черкасский'!AA21+'г. Отрадный'!AA21</f>
        <v>0</v>
      </c>
      <c r="AB21" s="2">
        <f>Богатовский!AB21+'Кинель-Черкасский'!AB21+'г. Отрадный'!AB21</f>
        <v>66</v>
      </c>
      <c r="AC21" s="2">
        <f>Богатовский!AC21+'Кинель-Черкасский'!AC21+'г. Отрадный'!AC21</f>
        <v>10</v>
      </c>
      <c r="AD21" s="2">
        <f>Богатовский!AD21+'Кинель-Черкасский'!AD21+'г. Отрадный'!AD21</f>
        <v>0</v>
      </c>
    </row>
    <row r="22" spans="1:30" ht="28.5" x14ac:dyDescent="0.25">
      <c r="A22" s="1" t="s">
        <v>37</v>
      </c>
      <c r="B22" s="4">
        <v>2</v>
      </c>
      <c r="C22" s="2">
        <f>Богатовский!C22+'Кинель-Черкасский'!C22+'г. Отрадный'!C22</f>
        <v>3</v>
      </c>
      <c r="D22" s="2">
        <f>Богатовский!D22+'Кинель-Черкасский'!D22+'г. Отрадный'!D22</f>
        <v>0</v>
      </c>
      <c r="E22" s="2">
        <f>Богатовский!E22+'Кинель-Черкасский'!E22+'г. Отрадный'!E22</f>
        <v>0</v>
      </c>
      <c r="F22" s="2">
        <f>Богатовский!F22+'Кинель-Черкасский'!F22+'г. Отрадный'!F22</f>
        <v>3</v>
      </c>
      <c r="G22" s="2">
        <f>Богатовский!G22+'Кинель-Черкасский'!G22+'г. Отрадный'!G22</f>
        <v>3</v>
      </c>
      <c r="H22" s="2">
        <f>Богатовский!H22+'Кинель-Черкасский'!H22+'г. Отрадный'!H22</f>
        <v>3</v>
      </c>
      <c r="I22" s="2">
        <f>Богатовский!I22+'Кинель-Черкасский'!I22+'г. Отрадный'!I22</f>
        <v>3</v>
      </c>
      <c r="J22" s="2">
        <f>Богатовский!J22+'Кинель-Черкасский'!J22+'г. Отрадный'!J22</f>
        <v>0</v>
      </c>
      <c r="K22" s="2">
        <f>Богатовский!K22+'Кинель-Черкасский'!K22+'г. Отрадный'!K22</f>
        <v>0</v>
      </c>
      <c r="L22" s="2">
        <f>Богатовский!L22+'Кинель-Черкасский'!L22+'г. Отрадный'!L22</f>
        <v>3</v>
      </c>
      <c r="M22" s="2">
        <f>Богатовский!M22+'Кинель-Черкасский'!M22+'г. Отрадный'!M22</f>
        <v>3</v>
      </c>
      <c r="N22" s="2">
        <f>Богатовский!N22+'Кинель-Черкасский'!N22+'г. Отрадный'!N22</f>
        <v>3</v>
      </c>
      <c r="O22" s="2">
        <f>Богатовский!O22+'Кинель-Черкасский'!O22+'г. Отрадный'!O22</f>
        <v>3</v>
      </c>
      <c r="P22" s="2">
        <f>Богатовский!P22+'Кинель-Черкасский'!P22+'г. Отрадный'!P22</f>
        <v>0</v>
      </c>
      <c r="Q22" s="2">
        <f>Богатовский!Q22+'Кинель-Черкасский'!Q22+'г. Отрадный'!Q22</f>
        <v>3</v>
      </c>
      <c r="R22" s="2">
        <f>Богатовский!R22+'Кинель-Черкасский'!R22+'г. Отрадный'!R22</f>
        <v>0</v>
      </c>
      <c r="S22" s="2">
        <f>Богатовский!S22+'Кинель-Черкасский'!S22+'г. Отрадный'!S22</f>
        <v>0</v>
      </c>
      <c r="T22" s="2">
        <f>Богатовский!T22+'Кинель-Черкасский'!T22+'г. Отрадный'!T22</f>
        <v>2</v>
      </c>
      <c r="U22" s="2">
        <f>Богатовский!U22+'Кинель-Черкасский'!U22+'г. Отрадный'!U22</f>
        <v>0</v>
      </c>
      <c r="V22" s="2">
        <f>Богатовский!V22+'Кинель-Черкасский'!V22+'г. Отрадный'!V22</f>
        <v>0</v>
      </c>
      <c r="W22" s="2">
        <f>Богатовский!W22+'Кинель-Черкасский'!W22+'г. Отрадный'!W22</f>
        <v>0</v>
      </c>
      <c r="X22" s="2">
        <f>Богатовский!X22+'Кинель-Черкасский'!X22+'г. Отрадный'!X22</f>
        <v>0</v>
      </c>
      <c r="Y22" s="2">
        <f>Богатовский!Y22+'Кинель-Черкасский'!Y22+'г. Отрадный'!Y22</f>
        <v>0</v>
      </c>
      <c r="Z22" s="2">
        <f>Богатовский!Z22+'Кинель-Черкасский'!Z22+'г. Отрадный'!Z22</f>
        <v>1</v>
      </c>
      <c r="AA22" s="2">
        <f>Богатовский!AA22+'Кинель-Черкасский'!AA22+'г. Отрадный'!AA22</f>
        <v>0</v>
      </c>
      <c r="AB22" s="2">
        <f>Богатовский!AB22+'Кинель-Черкасский'!AB22+'г. Отрадный'!AB22</f>
        <v>2</v>
      </c>
      <c r="AC22" s="2">
        <f>Богатовский!AC22+'Кинель-Черкасский'!AC22+'г. Отрадный'!AC22</f>
        <v>0</v>
      </c>
      <c r="AD22" s="2">
        <f>Богатовский!AD22+'Кинель-Черкасский'!AD22+'г. Отрадный'!AD22</f>
        <v>0</v>
      </c>
    </row>
    <row r="23" spans="1:30" ht="39" x14ac:dyDescent="0.25">
      <c r="A23" s="7" t="s">
        <v>35</v>
      </c>
      <c r="B23" s="8"/>
      <c r="C23" s="2">
        <f>Богатовский!C23+'Кинель-Черкасский'!C23+'г. Отрадный'!C23</f>
        <v>1247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A15" zoomScale="70" zoomScaleNormal="70" workbookViewId="0">
      <selection activeCell="C21" sqref="C21:AD21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2">
      <c r="A21" s="1" t="s">
        <v>34</v>
      </c>
      <c r="B21" s="4">
        <v>1</v>
      </c>
      <c r="C21" s="20">
        <v>28</v>
      </c>
      <c r="D21" s="21">
        <v>0</v>
      </c>
      <c r="E21" s="21">
        <v>0</v>
      </c>
      <c r="F21" s="21">
        <v>28</v>
      </c>
      <c r="G21" s="21">
        <v>28</v>
      </c>
      <c r="H21" s="21">
        <v>28</v>
      </c>
      <c r="I21" s="22">
        <v>28</v>
      </c>
      <c r="J21" s="22">
        <v>2</v>
      </c>
      <c r="K21" s="22">
        <v>0</v>
      </c>
      <c r="L21" s="21">
        <v>28</v>
      </c>
      <c r="M21" s="21">
        <v>28</v>
      </c>
      <c r="N21" s="21">
        <v>28</v>
      </c>
      <c r="O21" s="21">
        <v>28</v>
      </c>
      <c r="P21" s="22">
        <v>6</v>
      </c>
      <c r="Q21" s="22">
        <v>28</v>
      </c>
      <c r="R21" s="22">
        <v>19</v>
      </c>
      <c r="S21" s="22">
        <v>3241</v>
      </c>
      <c r="T21" s="22">
        <v>11</v>
      </c>
      <c r="U21" s="21">
        <v>1</v>
      </c>
      <c r="V21" s="21">
        <v>0</v>
      </c>
      <c r="W21" s="21">
        <v>0</v>
      </c>
      <c r="X21" s="21">
        <v>0</v>
      </c>
      <c r="Y21" s="21">
        <v>0</v>
      </c>
      <c r="Z21" s="21">
        <v>11</v>
      </c>
      <c r="AA21" s="21">
        <v>0</v>
      </c>
      <c r="AB21" s="21">
        <v>17</v>
      </c>
      <c r="AC21" s="21">
        <v>0</v>
      </c>
      <c r="AD21" s="21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thickBot="1" x14ac:dyDescent="0.25">
      <c r="A23" s="7" t="s">
        <v>35</v>
      </c>
      <c r="B23" s="8"/>
      <c r="C23" s="23">
        <v>310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Z31" sqref="Z31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2">
      <c r="A21" s="1" t="s">
        <v>34</v>
      </c>
      <c r="B21" s="4">
        <v>1</v>
      </c>
      <c r="C21" s="20">
        <v>49</v>
      </c>
      <c r="D21" s="21">
        <v>0</v>
      </c>
      <c r="E21" s="21">
        <v>0</v>
      </c>
      <c r="F21" s="21">
        <v>49</v>
      </c>
      <c r="G21" s="21">
        <v>49</v>
      </c>
      <c r="H21" s="21">
        <v>49</v>
      </c>
      <c r="I21" s="22">
        <v>49</v>
      </c>
      <c r="J21" s="22">
        <v>4</v>
      </c>
      <c r="K21" s="22">
        <v>0</v>
      </c>
      <c r="L21" s="21">
        <v>49</v>
      </c>
      <c r="M21" s="21">
        <v>49</v>
      </c>
      <c r="N21" s="21">
        <v>49</v>
      </c>
      <c r="O21" s="21">
        <v>49</v>
      </c>
      <c r="P21" s="22">
        <v>12</v>
      </c>
      <c r="Q21" s="22">
        <v>49</v>
      </c>
      <c r="R21" s="22">
        <v>25</v>
      </c>
      <c r="S21" s="22">
        <v>8487</v>
      </c>
      <c r="T21" s="22">
        <v>26</v>
      </c>
      <c r="U21" s="21">
        <f>SUM(U22:U23)</f>
        <v>0</v>
      </c>
      <c r="V21" s="21">
        <f t="shared" ref="V21:AC21" si="0">SUM(V22:V23)</f>
        <v>0</v>
      </c>
      <c r="W21" s="21">
        <f t="shared" si="0"/>
        <v>0</v>
      </c>
      <c r="X21" s="21">
        <f t="shared" si="0"/>
        <v>0</v>
      </c>
      <c r="Y21" s="21">
        <f t="shared" si="0"/>
        <v>0</v>
      </c>
      <c r="Z21" s="21">
        <v>13</v>
      </c>
      <c r="AA21" s="21">
        <f t="shared" si="0"/>
        <v>0</v>
      </c>
      <c r="AB21" s="21">
        <v>36</v>
      </c>
      <c r="AC21" s="21">
        <f t="shared" si="0"/>
        <v>0</v>
      </c>
      <c r="AD21" s="21">
        <v>0</v>
      </c>
    </row>
    <row r="22" spans="1:30" ht="28.5" x14ac:dyDescent="0.2">
      <c r="A22" s="1" t="s">
        <v>37</v>
      </c>
      <c r="B22" s="4">
        <v>2</v>
      </c>
      <c r="C22" s="20">
        <v>3</v>
      </c>
      <c r="D22" s="24"/>
      <c r="E22" s="24"/>
      <c r="F22" s="21">
        <v>3</v>
      </c>
      <c r="G22" s="21">
        <v>3</v>
      </c>
      <c r="H22" s="21">
        <v>3</v>
      </c>
      <c r="I22" s="22">
        <v>3</v>
      </c>
      <c r="J22" s="25"/>
      <c r="K22" s="22"/>
      <c r="L22" s="21">
        <v>3</v>
      </c>
      <c r="M22" s="21">
        <v>3</v>
      </c>
      <c r="N22" s="21">
        <v>3</v>
      </c>
      <c r="O22" s="21">
        <v>3</v>
      </c>
      <c r="P22" s="22">
        <v>0</v>
      </c>
      <c r="Q22" s="22">
        <v>3</v>
      </c>
      <c r="R22" s="22">
        <v>0</v>
      </c>
      <c r="S22" s="32"/>
      <c r="T22" s="22">
        <v>2</v>
      </c>
      <c r="U22" s="33"/>
      <c r="V22" s="33"/>
      <c r="W22" s="33"/>
      <c r="X22" s="33"/>
      <c r="Y22" s="33"/>
      <c r="Z22" s="33">
        <v>1</v>
      </c>
      <c r="AA22" s="33"/>
      <c r="AB22" s="21">
        <v>2</v>
      </c>
      <c r="AC22" s="33"/>
      <c r="AD22" s="21"/>
    </row>
    <row r="23" spans="1:30" ht="39" x14ac:dyDescent="0.25">
      <c r="A23" s="7" t="s">
        <v>35</v>
      </c>
      <c r="B23" s="8"/>
      <c r="C23" s="9">
        <v>570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Y49" sqref="Y49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2">
      <c r="A21" s="1" t="s">
        <v>34</v>
      </c>
      <c r="B21" s="4">
        <v>1</v>
      </c>
      <c r="C21" s="20">
        <v>23</v>
      </c>
      <c r="D21" s="21">
        <v>0</v>
      </c>
      <c r="E21" s="21">
        <v>0</v>
      </c>
      <c r="F21" s="21">
        <v>23</v>
      </c>
      <c r="G21" s="21">
        <v>23</v>
      </c>
      <c r="H21" s="21">
        <v>23</v>
      </c>
      <c r="I21" s="22">
        <v>23</v>
      </c>
      <c r="J21" s="22">
        <v>4</v>
      </c>
      <c r="K21" s="22">
        <v>0</v>
      </c>
      <c r="L21" s="21">
        <v>23</v>
      </c>
      <c r="M21" s="21">
        <v>23</v>
      </c>
      <c r="N21" s="21">
        <v>23</v>
      </c>
      <c r="O21" s="21">
        <v>23</v>
      </c>
      <c r="P21" s="22">
        <v>13</v>
      </c>
      <c r="Q21" s="22">
        <v>23</v>
      </c>
      <c r="R21" s="22">
        <v>15</v>
      </c>
      <c r="S21" s="22">
        <v>7629</v>
      </c>
      <c r="T21" s="22">
        <v>13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13</v>
      </c>
      <c r="AC21" s="21">
        <v>10</v>
      </c>
      <c r="AD21" s="21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thickBot="1" x14ac:dyDescent="0.25">
      <c r="A23" s="7" t="s">
        <v>35</v>
      </c>
      <c r="B23" s="8"/>
      <c r="C23" s="23">
        <v>367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F22:AD22">
      <formula1>0</formula1>
      <formula2>999999999999</formula2>
    </dataValidation>
    <dataValidation type="decimal" allowBlank="1" showInputMessage="1" showErrorMessage="1" prompt="Ошибка ввода - Попытка ввести данные отличные от числовых или целочисленных" sqref="C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W44" sqref="W43:W4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Волжский!C21+'г. Новокуйбышевск'!C21</f>
        <v>121</v>
      </c>
      <c r="D21" s="2">
        <f>Волжский!D21+'г. Новокуйбышевск'!D21</f>
        <v>0</v>
      </c>
      <c r="E21" s="2">
        <f>Волжский!E21+'г. Новокуйбышевск'!E21</f>
        <v>0</v>
      </c>
      <c r="F21" s="2">
        <f>Волжский!F21+'г. Новокуйбышевск'!F21</f>
        <v>121</v>
      </c>
      <c r="G21" s="2">
        <f>Волжский!G21+'г. Новокуйбышевск'!G21</f>
        <v>121</v>
      </c>
      <c r="H21" s="2">
        <f>Волжский!H21+'г. Новокуйбышевск'!H21</f>
        <v>121</v>
      </c>
      <c r="I21" s="2">
        <f>Волжский!I21+'г. Новокуйбышевск'!I21</f>
        <v>121</v>
      </c>
      <c r="J21" s="2">
        <f>Волжский!J21+'г. Новокуйбышевск'!J21</f>
        <v>24</v>
      </c>
      <c r="K21" s="2">
        <f>Волжский!K21+'г. Новокуйбышевск'!K21</f>
        <v>0</v>
      </c>
      <c r="L21" s="2">
        <f>Волжский!L21+'г. Новокуйбышевск'!L21</f>
        <v>121</v>
      </c>
      <c r="M21" s="2">
        <f>Волжский!M21+'г. Новокуйбышевск'!M21</f>
        <v>121</v>
      </c>
      <c r="N21" s="2">
        <f>Волжский!N21+'г. Новокуйбышевск'!N21</f>
        <v>121</v>
      </c>
      <c r="O21" s="2">
        <f>Волжский!O21+'г. Новокуйбышевск'!O21</f>
        <v>121</v>
      </c>
      <c r="P21" s="2">
        <f>Волжский!P21+'г. Новокуйбышевск'!P21</f>
        <v>57</v>
      </c>
      <c r="Q21" s="2">
        <f>Волжский!Q21+'г. Новокуйбышевск'!Q21</f>
        <v>121</v>
      </c>
      <c r="R21" s="2">
        <f>Волжский!R21+'г. Новокуйбышевск'!R21</f>
        <v>69</v>
      </c>
      <c r="S21" s="2">
        <f>Волжский!S21+'г. Новокуйбышевск'!S21</f>
        <v>43747</v>
      </c>
      <c r="T21" s="2">
        <f>Волжский!T21+'г. Новокуйбышевск'!T21</f>
        <v>71</v>
      </c>
      <c r="U21" s="2">
        <f>Волжский!U21+'г. Новокуйбышевск'!U21</f>
        <v>77</v>
      </c>
      <c r="V21" s="2">
        <f>Волжский!V21+'г. Новокуйбышевск'!V21</f>
        <v>0</v>
      </c>
      <c r="W21" s="2">
        <f>Волжский!W21+'г. Новокуйбышевск'!W21</f>
        <v>0</v>
      </c>
      <c r="X21" s="2">
        <f>Волжский!X21+'г. Новокуйбышевск'!X21</f>
        <v>0</v>
      </c>
      <c r="Y21" s="2">
        <f>Волжский!Y21+'г. Новокуйбышевск'!Y21</f>
        <v>0</v>
      </c>
      <c r="Z21" s="2">
        <f>Волжский!Z21+'г. Новокуйбышевск'!Z21</f>
        <v>4</v>
      </c>
      <c r="AA21" s="2">
        <f>Волжский!AA21+'г. Новокуйбышевск'!AA21</f>
        <v>1</v>
      </c>
      <c r="AB21" s="2">
        <f>Волжский!AB21+'г. Новокуйбышевск'!AB21</f>
        <v>48</v>
      </c>
      <c r="AC21" s="2">
        <f>Волжский!AC21+'г. Новокуйбышевск'!AC21</f>
        <v>68</v>
      </c>
      <c r="AD21" s="2">
        <f>Волжский!AD21+'г. Новокуйбышевск'!AD21</f>
        <v>0</v>
      </c>
    </row>
    <row r="22" spans="1:30" ht="28.5" x14ac:dyDescent="0.25">
      <c r="A22" s="1" t="s">
        <v>37</v>
      </c>
      <c r="B22" s="4">
        <v>2</v>
      </c>
      <c r="C22" s="2">
        <f>Волжский!C22+'г. Новокуйбышевск'!C22</f>
        <v>2</v>
      </c>
      <c r="D22" s="2">
        <f>Волжский!D22+'г. Новокуйбышевск'!D22</f>
        <v>0</v>
      </c>
      <c r="E22" s="2">
        <f>Волжский!E22+'г. Новокуйбышевск'!E22</f>
        <v>0</v>
      </c>
      <c r="F22" s="2">
        <f>Волжский!F22+'г. Новокуйбышевск'!F22</f>
        <v>2</v>
      </c>
      <c r="G22" s="2">
        <f>Волжский!G22+'г. Новокуйбышевск'!G22</f>
        <v>2</v>
      </c>
      <c r="H22" s="2">
        <f>Волжский!H22+'г. Новокуйбышевск'!H22</f>
        <v>2</v>
      </c>
      <c r="I22" s="2">
        <f>Волжский!I22+'г. Новокуйбышевск'!I22</f>
        <v>2</v>
      </c>
      <c r="J22" s="2">
        <f>Волжский!J22+'г. Новокуйбышевск'!J22</f>
        <v>0</v>
      </c>
      <c r="K22" s="2">
        <f>Волжский!K22+'г. Новокуйбышевск'!K22</f>
        <v>0</v>
      </c>
      <c r="L22" s="2">
        <f>Волжский!L22+'г. Новокуйбышевск'!L22</f>
        <v>2</v>
      </c>
      <c r="M22" s="2">
        <f>Волжский!M22+'г. Новокуйбышевск'!M22</f>
        <v>2</v>
      </c>
      <c r="N22" s="2">
        <f>Волжский!N22+'г. Новокуйбышевск'!N22</f>
        <v>2</v>
      </c>
      <c r="O22" s="2">
        <f>Волжский!O22+'г. Новокуйбышевск'!O22</f>
        <v>2</v>
      </c>
      <c r="P22" s="2">
        <f>Волжский!P22+'г. Новокуйбышевск'!P22</f>
        <v>0</v>
      </c>
      <c r="Q22" s="2">
        <f>Волжский!Q22+'г. Новокуйбышевск'!Q22</f>
        <v>2</v>
      </c>
      <c r="R22" s="2">
        <f>Волжский!R22+'г. Новокуйбышевск'!R22</f>
        <v>1</v>
      </c>
      <c r="S22" s="2">
        <f>Волжский!S22+'г. Новокуйбышевск'!S22</f>
        <v>0</v>
      </c>
      <c r="T22" s="2">
        <f>Волжский!T22+'г. Новокуйбышевск'!T22</f>
        <v>1</v>
      </c>
      <c r="U22" s="2">
        <f>Волжский!U22+'г. Новокуйбышевск'!U22</f>
        <v>1</v>
      </c>
      <c r="V22" s="2">
        <f>Волжский!V22+'г. Новокуйбышевск'!V22</f>
        <v>0</v>
      </c>
      <c r="W22" s="2">
        <f>Волжский!W22+'г. Новокуйбышевск'!W22</f>
        <v>0</v>
      </c>
      <c r="X22" s="2">
        <f>Волжский!X22+'г. Новокуйбышевск'!X22</f>
        <v>0</v>
      </c>
      <c r="Y22" s="2">
        <f>Волжский!Y22+'г. Новокуйбышевск'!Y22</f>
        <v>0</v>
      </c>
      <c r="Z22" s="2">
        <f>Волжский!Z22+'г. Новокуйбышевск'!Z22</f>
        <v>0</v>
      </c>
      <c r="AA22" s="2">
        <f>Волжский!AA22+'г. Новокуйбышевск'!AA22</f>
        <v>0</v>
      </c>
      <c r="AB22" s="2">
        <f>Волжский!AB22+'г. Новокуйбышевск'!AB22</f>
        <v>2</v>
      </c>
      <c r="AC22" s="2">
        <f>Волжский!AC22+'г. Новокуйбышевск'!AC22</f>
        <v>0</v>
      </c>
      <c r="AD22" s="2">
        <f>Волжский!AD22+'г. Новокуйбышевск'!AD22</f>
        <v>0</v>
      </c>
    </row>
    <row r="23" spans="1:30" ht="39" x14ac:dyDescent="0.25">
      <c r="A23" s="7" t="s">
        <v>35</v>
      </c>
      <c r="B23" s="8"/>
      <c r="C23" s="2">
        <f>Волжский!C23+'г. Новокуйбышевск'!C23</f>
        <v>4030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A15" zoomScale="70" zoomScaleNormal="70" workbookViewId="0">
      <selection activeCell="O42" sqref="O4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69</v>
      </c>
      <c r="D21" s="2"/>
      <c r="E21" s="2"/>
      <c r="F21" s="2">
        <v>69</v>
      </c>
      <c r="G21" s="2">
        <v>69</v>
      </c>
      <c r="H21" s="2">
        <v>69</v>
      </c>
      <c r="I21" s="2">
        <v>69</v>
      </c>
      <c r="J21" s="2">
        <v>11</v>
      </c>
      <c r="K21" s="2">
        <v>0</v>
      </c>
      <c r="L21" s="2">
        <v>69</v>
      </c>
      <c r="M21" s="2">
        <v>69</v>
      </c>
      <c r="N21" s="2">
        <v>69</v>
      </c>
      <c r="O21" s="2">
        <v>69</v>
      </c>
      <c r="P21" s="2">
        <v>32</v>
      </c>
      <c r="Q21" s="2">
        <v>69</v>
      </c>
      <c r="R21" s="2">
        <v>47</v>
      </c>
      <c r="S21" s="2">
        <v>24261</v>
      </c>
      <c r="T21" s="2">
        <v>41</v>
      </c>
      <c r="U21" s="2">
        <v>47</v>
      </c>
      <c r="V21" s="2"/>
      <c r="W21" s="2"/>
      <c r="X21" s="2"/>
      <c r="Y21" s="2"/>
      <c r="Z21" s="2">
        <v>4</v>
      </c>
      <c r="AA21" s="2">
        <v>1</v>
      </c>
      <c r="AB21" s="2">
        <v>48</v>
      </c>
      <c r="AC21" s="2">
        <v>16</v>
      </c>
      <c r="AD21" s="2"/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0</v>
      </c>
      <c r="Q22" s="2">
        <v>2</v>
      </c>
      <c r="R22" s="2">
        <v>1</v>
      </c>
      <c r="S22" s="2"/>
      <c r="T22" s="2">
        <v>1</v>
      </c>
      <c r="U22" s="2">
        <v>1</v>
      </c>
      <c r="V22" s="2"/>
      <c r="W22" s="2"/>
      <c r="X22" s="2"/>
      <c r="Y22" s="2"/>
      <c r="Z22" s="2"/>
      <c r="AA22" s="2"/>
      <c r="AB22" s="2">
        <v>2</v>
      </c>
      <c r="AC22" s="2">
        <v>0</v>
      </c>
      <c r="AD22" s="2"/>
    </row>
    <row r="23" spans="1:30" ht="39" x14ac:dyDescent="0.25">
      <c r="A23" s="7" t="s">
        <v>35</v>
      </c>
      <c r="B23" s="8"/>
      <c r="C23" s="9">
        <v>2664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A15" zoomScale="70" zoomScaleNormal="70" workbookViewId="0">
      <selection activeCell="P44" sqref="P4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52</v>
      </c>
      <c r="D21" s="2"/>
      <c r="E21" s="2"/>
      <c r="F21" s="2">
        <v>52</v>
      </c>
      <c r="G21" s="2">
        <v>52</v>
      </c>
      <c r="H21" s="2">
        <v>52</v>
      </c>
      <c r="I21" s="2">
        <v>52</v>
      </c>
      <c r="J21" s="2">
        <v>13</v>
      </c>
      <c r="K21" s="2">
        <v>0</v>
      </c>
      <c r="L21" s="2">
        <v>52</v>
      </c>
      <c r="M21" s="2">
        <v>52</v>
      </c>
      <c r="N21" s="2">
        <v>52</v>
      </c>
      <c r="O21" s="2">
        <v>52</v>
      </c>
      <c r="P21" s="2">
        <v>25</v>
      </c>
      <c r="Q21" s="2">
        <v>52</v>
      </c>
      <c r="R21" s="2">
        <v>22</v>
      </c>
      <c r="S21" s="2">
        <v>19486</v>
      </c>
      <c r="T21" s="2">
        <v>30</v>
      </c>
      <c r="U21" s="2">
        <v>30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52</v>
      </c>
      <c r="AD21" s="2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1366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F21:AD22 C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S20" sqref="S20:AD2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Сергиевский!C21+'Челно-Вершинский'!C21+Шенталинский!C21</f>
        <v>72</v>
      </c>
      <c r="D21" s="2">
        <f>Сергиевский!D21+'Челно-Вершинский'!D21+Шенталинский!D21</f>
        <v>0</v>
      </c>
      <c r="E21" s="2">
        <f>Сергиевский!E21+'Челно-Вершинский'!E21+Шенталинский!E21</f>
        <v>0</v>
      </c>
      <c r="F21" s="2">
        <f>Сергиевский!F21+'Челно-Вершинский'!F21+Шенталинский!F21</f>
        <v>72</v>
      </c>
      <c r="G21" s="2">
        <f>Сергиевский!G21+'Челно-Вершинский'!G21+Шенталинский!G21</f>
        <v>72</v>
      </c>
      <c r="H21" s="2">
        <f>Сергиевский!H21+'Челно-Вершинский'!H21+Шенталинский!H21</f>
        <v>72</v>
      </c>
      <c r="I21" s="2">
        <f>Сергиевский!I21+'Челно-Вершинский'!I21+Шенталинский!I21</f>
        <v>72</v>
      </c>
      <c r="J21" s="2">
        <f>Сергиевский!J21+'Челно-Вершинский'!J21+Шенталинский!J21</f>
        <v>8</v>
      </c>
      <c r="K21" s="2">
        <f>Сергиевский!K21+'Челно-Вершинский'!K21+Шенталинский!K21</f>
        <v>0</v>
      </c>
      <c r="L21" s="2">
        <f>Сергиевский!L21+'Челно-Вершинский'!L21+Шенталинский!L21</f>
        <v>72</v>
      </c>
      <c r="M21" s="2">
        <f>Сергиевский!M21+'Челно-Вершинский'!M21+Шенталинский!M21</f>
        <v>72</v>
      </c>
      <c r="N21" s="2">
        <f>Сергиевский!N21+'Челно-Вершинский'!N21+Шенталинский!N21</f>
        <v>72</v>
      </c>
      <c r="O21" s="2">
        <f>Сергиевский!O21+'Челно-Вершинский'!O21+Шенталинский!O21</f>
        <v>72</v>
      </c>
      <c r="P21" s="2">
        <f>Сергиевский!P21+'Челно-Вершинский'!P21+Шенталинский!P21</f>
        <v>38</v>
      </c>
      <c r="Q21" s="2">
        <f>Сергиевский!Q21+'Челно-Вершинский'!Q21+Шенталинский!Q21</f>
        <v>72</v>
      </c>
      <c r="R21" s="2">
        <f>Сергиевский!R21+'Челно-Вершинский'!R21+Шенталинский!R21</f>
        <v>38</v>
      </c>
      <c r="S21" s="2">
        <f>Сергиевский!S21+'Челно-Вершинский'!S21+Шенталинский!S21</f>
        <v>17447</v>
      </c>
      <c r="T21" s="2">
        <f>Сергиевский!T21+'Челно-Вершинский'!T21+Шенталинский!T21</f>
        <v>27</v>
      </c>
      <c r="U21" s="2">
        <f>Сергиевский!U21+'Челно-Вершинский'!U21+Шенталинский!U21</f>
        <v>0</v>
      </c>
      <c r="V21" s="2">
        <f>Сергиевский!V21+'Челно-Вершинский'!V21+Шенталинский!V21</f>
        <v>0</v>
      </c>
      <c r="W21" s="2">
        <f>Сергиевский!W21+'Челно-Вершинский'!W21+Шенталинский!W21</f>
        <v>0</v>
      </c>
      <c r="X21" s="2">
        <f>Сергиевский!X21+'Челно-Вершинский'!X21+Шенталинский!X21</f>
        <v>4</v>
      </c>
      <c r="Y21" s="2">
        <f>Сергиевский!Y21+'Челно-Вершинский'!Y21+Шенталинский!Y21</f>
        <v>10</v>
      </c>
      <c r="Z21" s="2">
        <f>Сергиевский!Z21+'Челно-Вершинский'!Z21+Шенталинский!Z21</f>
        <v>4</v>
      </c>
      <c r="AA21" s="2">
        <f>Сергиевский!AA21+'Челно-Вершинский'!AA21+Шенталинский!AA21</f>
        <v>9</v>
      </c>
      <c r="AB21" s="2">
        <f>Сергиевский!AB21+'Челно-Вершинский'!AB21+Шенталинский!AB21</f>
        <v>27</v>
      </c>
      <c r="AC21" s="2">
        <f>Сергиевский!AC21+'Челно-Вершинский'!AC21+Шенталинский!AC21</f>
        <v>18</v>
      </c>
      <c r="AD21" s="2">
        <f>Сергиевский!AD21+'Челно-Вершинский'!AD21+Шенталинский!AD21</f>
        <v>0</v>
      </c>
    </row>
    <row r="22" spans="1:30" ht="28.5" x14ac:dyDescent="0.25">
      <c r="A22" s="1" t="s">
        <v>37</v>
      </c>
      <c r="B22" s="4">
        <v>2</v>
      </c>
      <c r="C22" s="2">
        <f>Сергиевский!C22+'Челно-Вершинский'!C22+Шенталинский!C22</f>
        <v>0</v>
      </c>
      <c r="D22" s="2">
        <f>Сергиевский!D22+'Челно-Вершинский'!D22+Шенталинский!D22</f>
        <v>0</v>
      </c>
      <c r="E22" s="2">
        <f>Сергиевский!E22+'Челно-Вершинский'!E22+Шенталинский!E22</f>
        <v>0</v>
      </c>
      <c r="F22" s="2">
        <f>Сергиевский!F22+'Челно-Вершинский'!F22+Шенталинский!F22</f>
        <v>0</v>
      </c>
      <c r="G22" s="2">
        <f>Сергиевский!G22+'Челно-Вершинский'!G22+Шенталинский!G22</f>
        <v>0</v>
      </c>
      <c r="H22" s="2">
        <f>Сергиевский!H22+'Челно-Вершинский'!H22+Шенталинский!H22</f>
        <v>0</v>
      </c>
      <c r="I22" s="2">
        <f>Сергиевский!I22+'Челно-Вершинский'!I22+Шенталинский!I22</f>
        <v>0</v>
      </c>
      <c r="J22" s="2">
        <f>Сергиевский!J22+'Челно-Вершинский'!J22+Шенталинский!J22</f>
        <v>0</v>
      </c>
      <c r="K22" s="2">
        <f>Сергиевский!K22+'Челно-Вершинский'!K22+Шенталинский!K22</f>
        <v>0</v>
      </c>
      <c r="L22" s="2">
        <f>Сергиевский!L22+'Челно-Вершинский'!L22+Шенталинский!L22</f>
        <v>0</v>
      </c>
      <c r="M22" s="2">
        <f>Сергиевский!M22+'Челно-Вершинский'!M22+Шенталинский!M22</f>
        <v>0</v>
      </c>
      <c r="N22" s="2">
        <f>Сергиевский!N22+'Челно-Вершинский'!N22+Шенталинский!N22</f>
        <v>0</v>
      </c>
      <c r="O22" s="2">
        <f>Сергиевский!O22+'Челно-Вершинский'!O22+Шенталинский!O22</f>
        <v>0</v>
      </c>
      <c r="P22" s="2">
        <f>Сергиевский!P22+'Челно-Вершинский'!P22+Шенталинский!P22</f>
        <v>0</v>
      </c>
      <c r="Q22" s="2">
        <f>Сергиевский!Q22+'Челно-Вершинский'!Q22+Шенталинский!Q22</f>
        <v>0</v>
      </c>
      <c r="R22" s="2">
        <f>Сергиевский!R22+'Челно-Вершинский'!R22+Шенталинский!R22</f>
        <v>0</v>
      </c>
      <c r="S22" s="2">
        <f>Сергиевский!S22+'Челно-Вершинский'!S22+Шенталинский!S22</f>
        <v>0</v>
      </c>
      <c r="T22" s="2">
        <f>Сергиевский!T22+'Челно-Вершинский'!T22+Шенталинский!T22</f>
        <v>0</v>
      </c>
      <c r="U22" s="2">
        <f>Сергиевский!U22+'Челно-Вершинский'!U22+Шенталинский!U22</f>
        <v>0</v>
      </c>
      <c r="V22" s="2">
        <f>Сергиевский!V22+'Челно-Вершинский'!V22+Шенталинский!V22</f>
        <v>0</v>
      </c>
      <c r="W22" s="2">
        <f>Сергиевский!W22+'Челно-Вершинский'!W22+Шенталинский!W22</f>
        <v>0</v>
      </c>
      <c r="X22" s="2">
        <f>Сергиевский!X22+'Челно-Вершинский'!X22+Шенталинский!X22</f>
        <v>0</v>
      </c>
      <c r="Y22" s="2">
        <f>Сергиевский!Y22+'Челно-Вершинский'!Y22+Шенталинский!Y22</f>
        <v>0</v>
      </c>
      <c r="Z22" s="2">
        <f>Сергиевский!Z22+'Челно-Вершинский'!Z22+Шенталинский!Z22</f>
        <v>0</v>
      </c>
      <c r="AA22" s="2">
        <f>Сергиевский!AA22+'Челно-Вершинский'!AA22+Шенталинский!AA22</f>
        <v>0</v>
      </c>
      <c r="AB22" s="2">
        <f>Сергиевский!AB22+'Челно-Вершинский'!AB22+Шенталинский!AB22</f>
        <v>0</v>
      </c>
      <c r="AC22" s="2">
        <f>Сергиевский!AC22+'Челно-Вершинский'!AC22+Шенталинский!AC22</f>
        <v>0</v>
      </c>
      <c r="AD22" s="2">
        <f>Сергиевский!AD22+'Челно-Вершинский'!AD22+Шенталинский!AD22</f>
        <v>0</v>
      </c>
    </row>
    <row r="23" spans="1:30" ht="39" x14ac:dyDescent="0.25">
      <c r="A23" s="7" t="s">
        <v>35</v>
      </c>
      <c r="B23" s="8"/>
      <c r="C23" s="2">
        <f>Сергиевский!C23+'Челно-Вершинский'!C23+Шенталинский!C23</f>
        <v>1398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topLeftCell="A15" zoomScale="70" zoomScaleNormal="70" workbookViewId="0">
      <selection activeCell="S33" sqref="S3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29</v>
      </c>
      <c r="D21" s="2"/>
      <c r="E21" s="2"/>
      <c r="F21" s="2">
        <v>29</v>
      </c>
      <c r="G21" s="2">
        <v>29</v>
      </c>
      <c r="H21" s="2">
        <v>29</v>
      </c>
      <c r="I21" s="2">
        <v>29</v>
      </c>
      <c r="J21" s="2">
        <v>1</v>
      </c>
      <c r="K21" s="2">
        <v>0</v>
      </c>
      <c r="L21" s="2">
        <v>29</v>
      </c>
      <c r="M21" s="2">
        <v>29</v>
      </c>
      <c r="N21" s="2">
        <v>29</v>
      </c>
      <c r="O21" s="2">
        <v>29</v>
      </c>
      <c r="P21" s="2">
        <v>18</v>
      </c>
      <c r="Q21" s="2">
        <v>29</v>
      </c>
      <c r="R21" s="2">
        <v>17</v>
      </c>
      <c r="S21" s="2">
        <v>9264</v>
      </c>
      <c r="T21" s="2">
        <v>11</v>
      </c>
      <c r="U21" s="2">
        <v>0</v>
      </c>
      <c r="V21" s="2">
        <v>0</v>
      </c>
      <c r="W21" s="2">
        <v>0</v>
      </c>
      <c r="X21" s="2">
        <v>1</v>
      </c>
      <c r="Y21" s="2">
        <v>2</v>
      </c>
      <c r="Z21" s="2">
        <v>1</v>
      </c>
      <c r="AA21" s="2">
        <v>7</v>
      </c>
      <c r="AB21" s="2">
        <v>16</v>
      </c>
      <c r="AC21" s="2">
        <v>2</v>
      </c>
      <c r="AD21" s="2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907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I15" zoomScale="70" zoomScaleNormal="70" workbookViewId="0">
      <selection activeCell="I38" sqref="I38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22</v>
      </c>
      <c r="D21" s="2"/>
      <c r="E21" s="2"/>
      <c r="F21" s="2">
        <v>22</v>
      </c>
      <c r="G21" s="2">
        <v>22</v>
      </c>
      <c r="H21" s="2">
        <v>22</v>
      </c>
      <c r="I21" s="2">
        <v>22</v>
      </c>
      <c r="J21" s="2">
        <v>4</v>
      </c>
      <c r="K21" s="2">
        <v>0</v>
      </c>
      <c r="L21" s="2">
        <v>22</v>
      </c>
      <c r="M21" s="2">
        <v>22</v>
      </c>
      <c r="N21" s="2">
        <v>22</v>
      </c>
      <c r="O21" s="2">
        <v>22</v>
      </c>
      <c r="P21" s="2">
        <v>10</v>
      </c>
      <c r="Q21" s="2">
        <v>22</v>
      </c>
      <c r="R21" s="2">
        <v>13</v>
      </c>
      <c r="S21" s="2">
        <v>4241</v>
      </c>
      <c r="T21" s="2">
        <v>11</v>
      </c>
      <c r="U21" s="2">
        <v>0</v>
      </c>
      <c r="V21" s="2">
        <v>0</v>
      </c>
      <c r="W21" s="2">
        <v>0</v>
      </c>
      <c r="X21" s="2">
        <v>3</v>
      </c>
      <c r="Y21" s="2">
        <v>8</v>
      </c>
      <c r="Z21" s="2">
        <v>0</v>
      </c>
      <c r="AA21" s="2">
        <v>0</v>
      </c>
      <c r="AB21" s="2">
        <v>11</v>
      </c>
      <c r="AC21" s="2"/>
      <c r="AD21" s="2"/>
    </row>
    <row r="22" spans="1:30" ht="28.5" x14ac:dyDescent="0.25">
      <c r="A22" s="1" t="s">
        <v>37</v>
      </c>
      <c r="B22" s="4">
        <v>2</v>
      </c>
      <c r="C22" s="2">
        <v>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262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P55" sqref="P5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Сызранский!C21+Шигонский!C21+'г. Октябрьск'!C21+'г. Сызрань'!C21</f>
        <v>156</v>
      </c>
      <c r="D21" s="2">
        <f>Сызранский!D21+Шигонский!D21+'г. Октябрьск'!D21+'г. Сызрань'!D21</f>
        <v>0</v>
      </c>
      <c r="E21" s="2">
        <f>Сызранский!E21+Шигонский!E21+'г. Октябрьск'!E21+'г. Сызрань'!E21</f>
        <v>0</v>
      </c>
      <c r="F21" s="2">
        <f>Сызранский!F21+Шигонский!F21+'г. Октябрьск'!F21+'г. Сызрань'!F21</f>
        <v>156</v>
      </c>
      <c r="G21" s="2">
        <f>Сызранский!G21+Шигонский!G21+'г. Октябрьск'!G21+'г. Сызрань'!G21</f>
        <v>156</v>
      </c>
      <c r="H21" s="2">
        <f>Сызранский!H21+Шигонский!H21+'г. Октябрьск'!H21+'г. Сызрань'!H21</f>
        <v>156</v>
      </c>
      <c r="I21" s="2">
        <f>Сызранский!I21+Шигонский!I21+'г. Октябрьск'!I21+'г. Сызрань'!I21</f>
        <v>156</v>
      </c>
      <c r="J21" s="2">
        <f>Сызранский!J21+Шигонский!J21+'г. Октябрьск'!J21+'г. Сызрань'!J21</f>
        <v>33</v>
      </c>
      <c r="K21" s="2">
        <f>Сызранский!K21+Шигонский!K21+'г. Октябрьск'!K21+'г. Сызрань'!K21</f>
        <v>0</v>
      </c>
      <c r="L21" s="2">
        <f>Сызранский!L21+Шигонский!L21+'г. Октябрьск'!L21+'г. Сызрань'!L21</f>
        <v>155</v>
      </c>
      <c r="M21" s="2">
        <f>Сызранский!M21+Шигонский!M21+'г. Октябрьск'!M21+'г. Сызрань'!M21</f>
        <v>156</v>
      </c>
      <c r="N21" s="2">
        <f>Сызранский!N21+Шигонский!N21+'г. Октябрьск'!N21+'г. Сызрань'!N21</f>
        <v>156</v>
      </c>
      <c r="O21" s="2">
        <f>Сызранский!O21+Шигонский!O21+'г. Октябрьск'!O21+'г. Сызрань'!O21</f>
        <v>156</v>
      </c>
      <c r="P21" s="2">
        <f>Сызранский!P21+Шигонский!P21+'г. Октябрьск'!P21+'г. Сызрань'!P21</f>
        <v>156</v>
      </c>
      <c r="Q21" s="2">
        <f>Сызранский!Q21+Шигонский!Q21+'г. Октябрьск'!Q21+'г. Сызрань'!Q21</f>
        <v>156</v>
      </c>
      <c r="R21" s="2">
        <f>Сызранский!R21+Шигонский!R21+'г. Октябрьск'!R21+'г. Сызрань'!R21</f>
        <v>84</v>
      </c>
      <c r="S21" s="2">
        <f>Сызранский!S21+Шигонский!S21+'г. Октябрьск'!S21+'г. Сызрань'!S21</f>
        <v>43521</v>
      </c>
      <c r="T21" s="2">
        <f>Сызранский!T21+Шигонский!T21+'г. Октябрьск'!T21+'г. Сызрань'!T21</f>
        <v>88</v>
      </c>
      <c r="U21" s="2">
        <f>Сызранский!U21+Шигонский!U21+'г. Октябрьск'!U21+'г. Сызрань'!U21</f>
        <v>115</v>
      </c>
      <c r="V21" s="2">
        <f>Сызранский!V21+Шигонский!V21+'г. Октябрьск'!V21+'г. Сызрань'!V21</f>
        <v>0</v>
      </c>
      <c r="W21" s="2">
        <f>Сызранский!W21+Шигонский!W21+'г. Октябрьск'!W21+'г. Сызрань'!W21</f>
        <v>0</v>
      </c>
      <c r="X21" s="2">
        <f>Сызранский!X21+Шигонский!X21+'г. Октябрьск'!X21+'г. Сызрань'!X21</f>
        <v>0</v>
      </c>
      <c r="Y21" s="2">
        <f>Сызранский!Y21+Шигонский!Y21+'г. Октябрьск'!Y21+'г. Сызрань'!Y21</f>
        <v>0</v>
      </c>
      <c r="Z21" s="2">
        <f>Сызранский!Z21+Шигонский!Z21+'г. Октябрьск'!Z21+'г. Сызрань'!Z21</f>
        <v>2</v>
      </c>
      <c r="AA21" s="2">
        <f>Сызранский!AA21+Шигонский!AA21+'г. Октябрьск'!AA21+'г. Сызрань'!AA21</f>
        <v>17</v>
      </c>
      <c r="AB21" s="2">
        <f>Сызранский!AB21+Шигонский!AB21+'г. Октябрьск'!AB21+'г. Сызрань'!AB21</f>
        <v>90</v>
      </c>
      <c r="AC21" s="2">
        <f>Сызранский!AC21+Шигонский!AC21+'г. Октябрьск'!AC21+'г. Сызрань'!AC21</f>
        <v>47</v>
      </c>
      <c r="AD21" s="2">
        <f>Сызранский!AD21+Шигонский!AD21+'г. Октябрьск'!AD21+'г. Сызрань'!AD21</f>
        <v>0</v>
      </c>
    </row>
    <row r="22" spans="1:30" ht="28.5" x14ac:dyDescent="0.25">
      <c r="A22" s="1" t="s">
        <v>37</v>
      </c>
      <c r="B22" s="4">
        <v>2</v>
      </c>
      <c r="C22" s="2">
        <f>Сызранский!C22+Шигонский!C22+'г. Октябрьск'!C22+'г. Сызрань'!C22</f>
        <v>4</v>
      </c>
      <c r="D22" s="2">
        <f>Сызранский!D22+Шигонский!D22+'г. Октябрьск'!D22+'г. Сызрань'!D22</f>
        <v>0</v>
      </c>
      <c r="E22" s="2">
        <f>Сызранский!E22+Шигонский!E22+'г. Октябрьск'!E22+'г. Сызрань'!E22</f>
        <v>0</v>
      </c>
      <c r="F22" s="2">
        <f>Сызранский!F22+Шигонский!F22+'г. Октябрьск'!F22+'г. Сызрань'!F22</f>
        <v>4</v>
      </c>
      <c r="G22" s="2">
        <f>Сызранский!G22+Шигонский!G22+'г. Октябрьск'!G22+'г. Сызрань'!G22</f>
        <v>4</v>
      </c>
      <c r="H22" s="2">
        <f>Сызранский!H22+Шигонский!H22+'г. Октябрьск'!H22+'г. Сызрань'!H22</f>
        <v>4</v>
      </c>
      <c r="I22" s="2">
        <f>Сызранский!I22+Шигонский!I22+'г. Октябрьск'!I22+'г. Сызрань'!I22</f>
        <v>4</v>
      </c>
      <c r="J22" s="2">
        <f>Сызранский!J22+Шигонский!J22+'г. Октябрьск'!J22+'г. Сызрань'!J22</f>
        <v>0</v>
      </c>
      <c r="K22" s="2">
        <f>Сызранский!K22+Шигонский!K22+'г. Октябрьск'!K22+'г. Сызрань'!K22</f>
        <v>0</v>
      </c>
      <c r="L22" s="2">
        <f>Сызранский!L22+Шигонский!L22+'г. Октябрьск'!L22+'г. Сызрань'!L22</f>
        <v>4</v>
      </c>
      <c r="M22" s="2">
        <f>Сызранский!M22+Шигонский!M22+'г. Октябрьск'!M22+'г. Сызрань'!M22</f>
        <v>4</v>
      </c>
      <c r="N22" s="2">
        <f>Сызранский!N22+Шигонский!N22+'г. Октябрьск'!N22+'г. Сызрань'!N22</f>
        <v>4</v>
      </c>
      <c r="O22" s="2">
        <f>Сызранский!O22+Шигонский!O22+'г. Октябрьск'!O22+'г. Сызрань'!O22</f>
        <v>4</v>
      </c>
      <c r="P22" s="2">
        <f>Сызранский!P22+Шигонский!P22+'г. Октябрьск'!P22+'г. Сызрань'!P22</f>
        <v>4</v>
      </c>
      <c r="Q22" s="2">
        <f>Сызранский!Q22+Шигонский!Q22+'г. Октябрьск'!Q22+'г. Сызрань'!Q22</f>
        <v>4</v>
      </c>
      <c r="R22" s="2">
        <f>Сызранский!R22+Шигонский!R22+'г. Октябрьск'!R22+'г. Сызрань'!R22</f>
        <v>4</v>
      </c>
      <c r="S22" s="2">
        <f>Сызранский!S22+Шигонский!S22+'г. Октябрьск'!S22+'г. Сызрань'!S22</f>
        <v>0</v>
      </c>
      <c r="T22" s="2">
        <f>Сызранский!T22+Шигонский!T22+'г. Октябрьск'!T22+'г. Сызрань'!T22</f>
        <v>1</v>
      </c>
      <c r="U22" s="2">
        <f>Сызранский!U22+Шигонский!U22+'г. Октябрьск'!U22+'г. Сызрань'!U22</f>
        <v>3</v>
      </c>
      <c r="V22" s="2">
        <f>Сызранский!V22+Шигонский!V22+'г. Октябрьск'!V22+'г. Сызрань'!V22</f>
        <v>0</v>
      </c>
      <c r="W22" s="2">
        <f>Сызранский!W22+Шигонский!W22+'г. Октябрьск'!W22+'г. Сызрань'!W22</f>
        <v>0</v>
      </c>
      <c r="X22" s="2">
        <f>Сызранский!X22+Шигонский!X22+'г. Октябрьск'!X22+'г. Сызрань'!X22</f>
        <v>0</v>
      </c>
      <c r="Y22" s="2">
        <f>Сызранский!Y22+Шигонский!Y22+'г. Октябрьск'!Y22+'г. Сызрань'!Y22</f>
        <v>0</v>
      </c>
      <c r="Z22" s="2">
        <f>Сызранский!Z22+Шигонский!Z22+'г. Октябрьск'!Z22+'г. Сызрань'!Z22</f>
        <v>0</v>
      </c>
      <c r="AA22" s="2">
        <f>Сызранский!AA22+Шигонский!AA22+'г. Октябрьск'!AA22+'г. Сызрань'!AA22</f>
        <v>1</v>
      </c>
      <c r="AB22" s="2">
        <f>Сызранский!AB22+Шигонский!AB22+'г. Октябрьск'!AB22+'г. Сызрань'!AB22</f>
        <v>2</v>
      </c>
      <c r="AC22" s="2">
        <f>Сызранский!AC22+Шигонский!AC22+'г. Октябрьск'!AC22+'г. Сызрань'!AC22</f>
        <v>1</v>
      </c>
      <c r="AD22" s="2">
        <f>Сызранский!AD22+Шигонский!AD22+'г. Октябрьск'!AD22+'г. Сызрань'!AD22</f>
        <v>0</v>
      </c>
    </row>
    <row r="23" spans="1:30" ht="39" x14ac:dyDescent="0.25">
      <c r="A23" s="7" t="s">
        <v>35</v>
      </c>
      <c r="B23" s="8"/>
      <c r="C23" s="2">
        <f>Сызранский!C23+Шигонский!C23+'г. Октябрьск'!C23+'г. Сызрань'!C23</f>
        <v>3159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5"/>
  <sheetViews>
    <sheetView showGridLines="0" topLeftCell="A15" zoomScale="70" zoomScaleNormal="70" workbookViewId="0">
      <selection activeCell="C21" sqref="C21:AE2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1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1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1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1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1" ht="15.75" x14ac:dyDescent="0.25">
      <c r="A21" s="1" t="s">
        <v>34</v>
      </c>
      <c r="B21" s="4">
        <v>1</v>
      </c>
      <c r="C21" s="2">
        <v>21</v>
      </c>
      <c r="D21" s="2"/>
      <c r="E21" s="2"/>
      <c r="F21" s="2">
        <v>21</v>
      </c>
      <c r="G21" s="2">
        <v>21</v>
      </c>
      <c r="H21" s="2">
        <v>21</v>
      </c>
      <c r="I21" s="2">
        <v>21</v>
      </c>
      <c r="J21" s="2">
        <v>3</v>
      </c>
      <c r="K21" s="2"/>
      <c r="L21" s="2">
        <v>21</v>
      </c>
      <c r="M21" s="2">
        <v>21</v>
      </c>
      <c r="N21" s="2">
        <v>21</v>
      </c>
      <c r="O21" s="2">
        <v>21</v>
      </c>
      <c r="P21" s="2">
        <v>10</v>
      </c>
      <c r="Q21" s="2">
        <v>21</v>
      </c>
      <c r="R21" s="2">
        <v>8</v>
      </c>
      <c r="S21" s="2">
        <v>3942</v>
      </c>
      <c r="T21" s="2">
        <v>5</v>
      </c>
      <c r="U21" s="2"/>
      <c r="V21" s="2"/>
      <c r="W21" s="2"/>
      <c r="X21" s="2"/>
      <c r="Y21" s="2"/>
      <c r="Z21" s="2">
        <v>3</v>
      </c>
      <c r="AA21" s="2">
        <v>2</v>
      </c>
      <c r="AB21" s="2"/>
      <c r="AC21" s="2">
        <v>16</v>
      </c>
      <c r="AD21" s="2"/>
      <c r="AE21" s="2"/>
    </row>
    <row r="22" spans="1:31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39" x14ac:dyDescent="0.25">
      <c r="A23" s="7" t="s">
        <v>35</v>
      </c>
      <c r="B23" s="8"/>
      <c r="C23" s="9">
        <v>229</v>
      </c>
      <c r="D23" s="8"/>
      <c r="E23" s="8"/>
    </row>
    <row r="25" spans="1:31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E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R48" sqref="R48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Исаклинский!C21+Камышлинский!C21+Клявлинский!C21+Похвистневский!C21+'г. Похвистнево'!C21</f>
        <v>100</v>
      </c>
      <c r="D21" s="2">
        <f>Исаклинский!D21+Камышлинский!D21+Клявлинский!D21+Похвистневский!D21+'г. Похвистнево'!D21</f>
        <v>0</v>
      </c>
      <c r="E21" s="2">
        <f>Исаклинский!E21+Камышлинский!E21+Клявлинский!E21+Похвистневский!E21+'г. Похвистнево'!E21</f>
        <v>0</v>
      </c>
      <c r="F21" s="2">
        <f>Исаклинский!F21+Камышлинский!F21+Клявлинский!F21+Похвистневский!F21+'г. Похвистнево'!F21</f>
        <v>100</v>
      </c>
      <c r="G21" s="2">
        <f>Исаклинский!G21+Камышлинский!G21+Клявлинский!G21+Похвистневский!G21+'г. Похвистнево'!G21</f>
        <v>100</v>
      </c>
      <c r="H21" s="2">
        <f>Исаклинский!H21+Камышлинский!H21+Клявлинский!H21+Похвистневский!H21+'г. Похвистнево'!H21</f>
        <v>100</v>
      </c>
      <c r="I21" s="2">
        <f>Исаклинский!I21+Камышлинский!I21+Клявлинский!I21+Похвистневский!I21+'г. Похвистнево'!I21</f>
        <v>100</v>
      </c>
      <c r="J21" s="2">
        <f>Исаклинский!J21+Камышлинский!J21+Клявлинский!J21+Похвистневский!J21+'г. Похвистнево'!J21</f>
        <v>21</v>
      </c>
      <c r="K21" s="2">
        <f>Исаклинский!K21+Камышлинский!K21+Клявлинский!K21+Похвистневский!K21+'г. Похвистнево'!K21</f>
        <v>0</v>
      </c>
      <c r="L21" s="2">
        <f>Исаклинский!L21+Камышлинский!L21+Клявлинский!L21+Похвистневский!L21+'г. Похвистнево'!L21</f>
        <v>100</v>
      </c>
      <c r="M21" s="2">
        <f>Исаклинский!M21+Камышлинский!M21+Клявлинский!M21+Похвистневский!M21+'г. Похвистнево'!M21</f>
        <v>100</v>
      </c>
      <c r="N21" s="2">
        <f>Исаклинский!N21+Камышлинский!N21+Клявлинский!N21+Похвистневский!N21+'г. Похвистнево'!N21</f>
        <v>100</v>
      </c>
      <c r="O21" s="2">
        <f>Исаклинский!O21+Камышлинский!O21+Клявлинский!O21+Похвистневский!O21+'г. Похвистнево'!O21</f>
        <v>100</v>
      </c>
      <c r="P21" s="2">
        <f>Исаклинский!P21+Камышлинский!P21+Клявлинский!P21+Похвистневский!P21+'г. Похвистнево'!P21</f>
        <v>51</v>
      </c>
      <c r="Q21" s="2">
        <f>Исаклинский!Q21+Камышлинский!Q21+Клявлинский!Q21+Похвистневский!Q21+'г. Похвистнево'!Q21</f>
        <v>100</v>
      </c>
      <c r="R21" s="2">
        <f>Исаклинский!R21+Камышлинский!R21+Клявлинский!R21+Похвистневский!R21+'г. Похвистнево'!R21</f>
        <v>70</v>
      </c>
      <c r="S21" s="2">
        <f>Исаклинский!S21+Камышлинский!S21+Клявлинский!S21+Похвистневский!S21+'г. Похвистнево'!S21</f>
        <v>21001</v>
      </c>
      <c r="T21" s="2">
        <f>Исаклинский!T21+Камышлинский!T21+Клявлинский!T21+Похвистневский!T21+'г. Похвистнево'!T21</f>
        <v>39</v>
      </c>
      <c r="U21" s="2">
        <f>Исаклинский!U21+Камышлинский!U21+Клявлинский!U21+Похвистневский!U21+'г. Похвистнево'!U21</f>
        <v>100</v>
      </c>
      <c r="V21" s="2">
        <f>Исаклинский!V21+Камышлинский!V21+Клявлинский!V21+Похвистневский!V21+'г. Похвистнево'!V21</f>
        <v>0</v>
      </c>
      <c r="W21" s="2">
        <f>Исаклинский!W21+Камышлинский!W21+Клявлинский!W21+Похвистневский!W21+'г. Похвистнево'!W21</f>
        <v>0</v>
      </c>
      <c r="X21" s="2">
        <f>Исаклинский!X21+Камышлинский!X21+Клявлинский!X21+Похвистневский!X21+'г. Похвистнево'!X21</f>
        <v>0</v>
      </c>
      <c r="Y21" s="2">
        <f>Исаклинский!Y21+Камышлинский!Y21+Клявлинский!Y21+Похвистневский!Y21+'г. Похвистнево'!Y21</f>
        <v>0</v>
      </c>
      <c r="Z21" s="2">
        <f>Исаклинский!Z21+Камышлинский!Z21+Клявлинский!Z21+Похвистневский!Z21+'г. Похвистнево'!Z21</f>
        <v>27</v>
      </c>
      <c r="AA21" s="2">
        <f>Исаклинский!AA21+Камышлинский!AA21+Клявлинский!AA21+Похвистневский!AA21+'г. Похвистнево'!AA21</f>
        <v>0</v>
      </c>
      <c r="AB21" s="2">
        <f>Исаклинский!AB21+Камышлинский!AB21+Клявлинский!AB21+Похвистневский!AB21+'г. Похвистнево'!AB21</f>
        <v>53</v>
      </c>
      <c r="AC21" s="2">
        <f>Исаклинский!AC21+Камышлинский!AC21+Клявлинский!AC21+Похвистневский!AC21+'г. Похвистнево'!AC21</f>
        <v>20</v>
      </c>
      <c r="AD21" s="2">
        <f>Исаклинский!AD21+Камышлинский!AD21+Клявлинский!AD21+Похвистневский!AD21+'г. Похвистнево'!AD21</f>
        <v>0</v>
      </c>
    </row>
    <row r="22" spans="1:30" ht="28.5" x14ac:dyDescent="0.25">
      <c r="A22" s="1" t="s">
        <v>37</v>
      </c>
      <c r="B22" s="4">
        <v>2</v>
      </c>
      <c r="C22" s="2">
        <f>Исаклинский!C22+Камышлинский!C22+Клявлинский!C22+Похвистневский!C22+'г. Похвистнево'!C22</f>
        <v>8</v>
      </c>
      <c r="D22" s="2">
        <f>Исаклинский!D22+Камышлинский!D22+Клявлинский!D22+Похвистневский!D22+'г. Похвистнево'!D22</f>
        <v>0</v>
      </c>
      <c r="E22" s="2">
        <f>Исаклинский!E22+Камышлинский!E22+Клявлинский!E22+Похвистневский!E22+'г. Похвистнево'!E22</f>
        <v>0</v>
      </c>
      <c r="F22" s="2">
        <f>Исаклинский!F22+Камышлинский!F22+Клявлинский!F22+Похвистневский!F22+'г. Похвистнево'!F22</f>
        <v>8</v>
      </c>
      <c r="G22" s="2">
        <f>Исаклинский!G22+Камышлинский!G22+Клявлинский!G22+Похвистневский!G22+'г. Похвистнево'!G22</f>
        <v>8</v>
      </c>
      <c r="H22" s="2">
        <f>Исаклинский!H22+Камышлинский!H22+Клявлинский!H22+Похвистневский!H22+'г. Похвистнево'!H22</f>
        <v>8</v>
      </c>
      <c r="I22" s="2">
        <f>Исаклинский!I22+Камышлинский!I22+Клявлинский!I22+Похвистневский!I22+'г. Похвистнево'!I22</f>
        <v>8</v>
      </c>
      <c r="J22" s="2">
        <f>Исаклинский!J22+Камышлинский!J22+Клявлинский!J22+Похвистневский!J22+'г. Похвистнево'!J22</f>
        <v>0</v>
      </c>
      <c r="K22" s="2">
        <f>Исаклинский!K22+Камышлинский!K22+Клявлинский!K22+Похвистневский!K22+'г. Похвистнево'!K22</f>
        <v>0</v>
      </c>
      <c r="L22" s="2">
        <f>Исаклинский!L22+Камышлинский!L22+Клявлинский!L22+Похвистневский!L22+'г. Похвистнево'!L22</f>
        <v>7</v>
      </c>
      <c r="M22" s="2">
        <f>Исаклинский!M22+Камышлинский!M22+Клявлинский!M22+Похвистневский!M22+'г. Похвистнево'!M22</f>
        <v>8</v>
      </c>
      <c r="N22" s="2">
        <f>Исаклинский!N22+Камышлинский!N22+Клявлинский!N22+Похвистневский!N22+'г. Похвистнево'!N22</f>
        <v>8</v>
      </c>
      <c r="O22" s="2">
        <f>Исаклинский!O22+Камышлинский!O22+Клявлинский!O22+Похвистневский!O22+'г. Похвистнево'!O22</f>
        <v>8</v>
      </c>
      <c r="P22" s="2">
        <f>Исаклинский!P22+Камышлинский!P22+Клявлинский!P22+Похвистневский!P22+'г. Похвистнево'!P22</f>
        <v>3</v>
      </c>
      <c r="Q22" s="2">
        <f>Исаклинский!Q22+Камышлинский!Q22+Клявлинский!Q22+Похвистневский!Q22+'г. Похвистнево'!Q22</f>
        <v>8</v>
      </c>
      <c r="R22" s="2">
        <f>Исаклинский!R22+Камышлинский!R22+Клявлинский!R22+Похвистневский!R22+'г. Похвистнево'!R22</f>
        <v>3</v>
      </c>
      <c r="S22" s="2">
        <f>Исаклинский!S22+Камышлинский!S22+Клявлинский!S22+Похвистневский!S22+'г. Похвистнево'!S22</f>
        <v>0</v>
      </c>
      <c r="T22" s="2">
        <f>Исаклинский!T22+Камышлинский!T22+Клявлинский!T22+Похвистневский!T22+'г. Похвистнево'!T22</f>
        <v>5</v>
      </c>
      <c r="U22" s="2">
        <f>Исаклинский!U22+Камышлинский!U22+Клявлинский!U22+Похвистневский!U22+'г. Похвистнево'!U22</f>
        <v>8</v>
      </c>
      <c r="V22" s="2">
        <f>Исаклинский!V22+Камышлинский!V22+Клявлинский!V22+Похвистневский!V22+'г. Похвистнево'!V22</f>
        <v>0</v>
      </c>
      <c r="W22" s="2">
        <f>Исаклинский!W22+Камышлинский!W22+Клявлинский!W22+Похвистневский!W22+'г. Похвистнево'!W22</f>
        <v>0</v>
      </c>
      <c r="X22" s="2">
        <f>Исаклинский!X22+Камышлинский!X22+Клявлинский!X22+Похвистневский!X22+'г. Похвистнево'!X22</f>
        <v>0</v>
      </c>
      <c r="Y22" s="2">
        <f>Исаклинский!Y22+Камышлинский!Y22+Клявлинский!Y22+Похвистневский!Y22+'г. Похвистнево'!Y22</f>
        <v>0</v>
      </c>
      <c r="Z22" s="2">
        <f>Исаклинский!Z22+Камышлинский!Z22+Клявлинский!Z22+Похвистневский!Z22+'г. Похвистнево'!Z22</f>
        <v>5</v>
      </c>
      <c r="AA22" s="2">
        <f>Исаклинский!AA22+Камышлинский!AA22+Клявлинский!AA22+Похвистневский!AA22+'г. Похвистнево'!AA22</f>
        <v>0</v>
      </c>
      <c r="AB22" s="2">
        <f>Исаклинский!AB22+Камышлинский!AB22+Клявлинский!AB22+Похвистневский!AB22+'г. Похвистнево'!AB22</f>
        <v>3</v>
      </c>
      <c r="AC22" s="2">
        <f>Исаклинский!AC22+Камышлинский!AC22+Клявлинский!AC22+Похвистневский!AC22+'г. Похвистнево'!AC22</f>
        <v>0</v>
      </c>
      <c r="AD22" s="2">
        <f>Исаклинский!AD22+Камышлинский!AD22+Клявлинский!AD22+Похвистневский!AD22+'г. Похвистнево'!AD22</f>
        <v>0</v>
      </c>
    </row>
    <row r="23" spans="1:30" ht="39" x14ac:dyDescent="0.25">
      <c r="A23" s="7" t="s">
        <v>35</v>
      </c>
      <c r="B23" s="8"/>
      <c r="C23" s="2">
        <f>Исаклинский!C23+Камышлинский!C23+Клявлинский!C23+Похвистневский!C23+'г. Похвистнево'!C23</f>
        <v>1539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64" zoomScaleNormal="64" workbookViewId="0">
      <selection activeCell="AB71" sqref="AB71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14</v>
      </c>
      <c r="D21" s="2">
        <v>0</v>
      </c>
      <c r="E21" s="2">
        <v>0</v>
      </c>
      <c r="F21" s="2">
        <v>14</v>
      </c>
      <c r="G21" s="2">
        <v>14</v>
      </c>
      <c r="H21" s="2">
        <v>14</v>
      </c>
      <c r="I21" s="2">
        <v>14</v>
      </c>
      <c r="J21" s="2">
        <v>1</v>
      </c>
      <c r="K21" s="2">
        <v>0</v>
      </c>
      <c r="L21" s="2">
        <v>14</v>
      </c>
      <c r="M21" s="2">
        <v>14</v>
      </c>
      <c r="N21" s="2">
        <v>14</v>
      </c>
      <c r="O21" s="2">
        <v>14</v>
      </c>
      <c r="P21" s="2">
        <v>11</v>
      </c>
      <c r="Q21" s="2">
        <v>14</v>
      </c>
      <c r="R21" s="2">
        <v>9</v>
      </c>
      <c r="S21" s="2">
        <v>2707</v>
      </c>
      <c r="T21" s="2">
        <v>7</v>
      </c>
      <c r="U21" s="2">
        <v>14</v>
      </c>
      <c r="V21" s="2">
        <v>0</v>
      </c>
      <c r="W21" s="2">
        <v>0</v>
      </c>
      <c r="X21" s="2">
        <v>0</v>
      </c>
      <c r="Y21" s="2">
        <v>0</v>
      </c>
      <c r="Z21" s="2">
        <v>8</v>
      </c>
      <c r="AA21" s="2">
        <v>0</v>
      </c>
      <c r="AB21" s="2">
        <v>6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6">
        <v>4</v>
      </c>
      <c r="D22" s="26">
        <v>0</v>
      </c>
      <c r="E22" s="26">
        <v>0</v>
      </c>
      <c r="F22" s="26">
        <v>4</v>
      </c>
      <c r="G22" s="26">
        <v>4</v>
      </c>
      <c r="H22" s="26">
        <v>4</v>
      </c>
      <c r="I22" s="26">
        <v>4</v>
      </c>
      <c r="J22" s="26">
        <v>0</v>
      </c>
      <c r="K22" s="26">
        <v>0</v>
      </c>
      <c r="L22" s="26">
        <v>4</v>
      </c>
      <c r="M22" s="26">
        <v>4</v>
      </c>
      <c r="N22" s="26">
        <v>4</v>
      </c>
      <c r="O22" s="26">
        <v>4</v>
      </c>
      <c r="P22" s="26">
        <v>1</v>
      </c>
      <c r="Q22" s="26">
        <v>4</v>
      </c>
      <c r="R22" s="26">
        <v>2</v>
      </c>
      <c r="S22" s="2"/>
      <c r="T22" s="2">
        <v>1</v>
      </c>
      <c r="U22" s="26">
        <v>4</v>
      </c>
      <c r="V22" s="26">
        <v>0</v>
      </c>
      <c r="W22" s="26">
        <v>0</v>
      </c>
      <c r="X22" s="26">
        <v>0</v>
      </c>
      <c r="Y22" s="26">
        <v>0</v>
      </c>
      <c r="Z22" s="26">
        <v>1</v>
      </c>
      <c r="AA22" s="26">
        <v>0</v>
      </c>
      <c r="AB22" s="26">
        <v>3</v>
      </c>
      <c r="AC22" s="26">
        <v>0</v>
      </c>
      <c r="AD22" s="26">
        <v>0</v>
      </c>
    </row>
    <row r="23" spans="1:30" ht="39" x14ac:dyDescent="0.25">
      <c r="A23" s="7" t="s">
        <v>35</v>
      </c>
      <c r="B23" s="8"/>
      <c r="C23" s="9">
        <v>255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E15" zoomScale="70" zoomScaleNormal="70" workbookViewId="0">
      <selection activeCell="Y53" sqref="Y5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14</v>
      </c>
      <c r="D21" s="2">
        <v>0</v>
      </c>
      <c r="E21" s="2">
        <v>0</v>
      </c>
      <c r="F21" s="2">
        <v>14</v>
      </c>
      <c r="G21" s="2">
        <v>14</v>
      </c>
      <c r="H21" s="2">
        <v>14</v>
      </c>
      <c r="I21" s="2">
        <v>14</v>
      </c>
      <c r="J21" s="2">
        <v>6</v>
      </c>
      <c r="K21" s="2">
        <v>0</v>
      </c>
      <c r="L21" s="2">
        <v>14</v>
      </c>
      <c r="M21" s="2">
        <v>14</v>
      </c>
      <c r="N21" s="2">
        <v>14</v>
      </c>
      <c r="O21" s="2">
        <v>14</v>
      </c>
      <c r="P21" s="2">
        <v>7</v>
      </c>
      <c r="Q21" s="2">
        <v>14</v>
      </c>
      <c r="R21" s="2">
        <v>10</v>
      </c>
      <c r="S21" s="2">
        <v>2521</v>
      </c>
      <c r="T21" s="2">
        <v>4</v>
      </c>
      <c r="U21" s="2">
        <v>14</v>
      </c>
      <c r="V21" s="2">
        <v>0</v>
      </c>
      <c r="W21" s="2">
        <v>0</v>
      </c>
      <c r="X21" s="2">
        <v>0</v>
      </c>
      <c r="Y21" s="2">
        <v>0</v>
      </c>
      <c r="Z21" s="2">
        <v>4</v>
      </c>
      <c r="AA21" s="2">
        <v>0</v>
      </c>
      <c r="AB21" s="2">
        <v>10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1</v>
      </c>
      <c r="D22" s="2">
        <v>0</v>
      </c>
      <c r="E22" s="2">
        <v>0</v>
      </c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1</v>
      </c>
      <c r="S22" s="2"/>
      <c r="T22" s="2">
        <v>1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1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230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M34" sqref="M3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6">
        <v>17</v>
      </c>
      <c r="D21" s="26">
        <v>0</v>
      </c>
      <c r="E21" s="26">
        <v>0</v>
      </c>
      <c r="F21" s="26">
        <v>17</v>
      </c>
      <c r="G21" s="26">
        <v>17</v>
      </c>
      <c r="H21" s="26">
        <v>17</v>
      </c>
      <c r="I21" s="26">
        <v>17</v>
      </c>
      <c r="J21" s="26">
        <v>5</v>
      </c>
      <c r="K21" s="26">
        <v>0</v>
      </c>
      <c r="L21" s="26">
        <v>17</v>
      </c>
      <c r="M21" s="26">
        <v>17</v>
      </c>
      <c r="N21" s="26">
        <v>17</v>
      </c>
      <c r="O21" s="26">
        <v>17</v>
      </c>
      <c r="P21" s="26">
        <v>14</v>
      </c>
      <c r="Q21" s="26">
        <v>17</v>
      </c>
      <c r="R21" s="26">
        <v>9</v>
      </c>
      <c r="S21" s="2">
        <v>3475</v>
      </c>
      <c r="T21" s="2">
        <v>6</v>
      </c>
      <c r="U21" s="26">
        <v>17</v>
      </c>
      <c r="V21" s="26">
        <v>0</v>
      </c>
      <c r="W21" s="26">
        <v>0</v>
      </c>
      <c r="X21" s="26">
        <v>0</v>
      </c>
      <c r="Y21" s="26">
        <v>0</v>
      </c>
      <c r="Z21" s="26">
        <v>6</v>
      </c>
      <c r="AA21" s="26">
        <v>0</v>
      </c>
      <c r="AB21" s="26">
        <v>11</v>
      </c>
      <c r="AC21" s="26">
        <v>0</v>
      </c>
      <c r="AD21" s="26">
        <v>0</v>
      </c>
    </row>
    <row r="22" spans="1:30" ht="28.5" x14ac:dyDescent="0.25">
      <c r="A22" s="1" t="s">
        <v>37</v>
      </c>
      <c r="B22" s="4">
        <v>2</v>
      </c>
      <c r="C22" s="2">
        <v>1</v>
      </c>
      <c r="D22" s="2">
        <v>0</v>
      </c>
      <c r="E22" s="2">
        <v>0</v>
      </c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0</v>
      </c>
      <c r="S22" s="2"/>
      <c r="T22" s="2">
        <v>1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1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255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P59" sqref="P59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33</v>
      </c>
      <c r="D21" s="2"/>
      <c r="E21" s="2"/>
      <c r="F21" s="2">
        <v>33</v>
      </c>
      <c r="G21" s="2">
        <v>33</v>
      </c>
      <c r="H21" s="2">
        <v>33</v>
      </c>
      <c r="I21" s="2">
        <v>33</v>
      </c>
      <c r="J21" s="2">
        <v>4</v>
      </c>
      <c r="K21" s="2">
        <v>0</v>
      </c>
      <c r="L21" s="2">
        <v>33</v>
      </c>
      <c r="M21" s="2">
        <v>33</v>
      </c>
      <c r="N21" s="2">
        <v>33</v>
      </c>
      <c r="O21" s="2">
        <v>33</v>
      </c>
      <c r="P21" s="2">
        <v>7</v>
      </c>
      <c r="Q21" s="2">
        <v>33</v>
      </c>
      <c r="R21" s="2">
        <v>24</v>
      </c>
      <c r="S21" s="2">
        <v>7149</v>
      </c>
      <c r="T21" s="2">
        <v>10</v>
      </c>
      <c r="U21" s="2">
        <v>33</v>
      </c>
      <c r="V21" s="2">
        <v>0</v>
      </c>
      <c r="W21" s="2">
        <v>0</v>
      </c>
      <c r="X21" s="2">
        <v>0</v>
      </c>
      <c r="Y21" s="2">
        <v>0</v>
      </c>
      <c r="Z21" s="2">
        <v>9</v>
      </c>
      <c r="AA21" s="2">
        <v>0</v>
      </c>
      <c r="AB21" s="2">
        <v>24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1</v>
      </c>
      <c r="M22" s="2">
        <v>2</v>
      </c>
      <c r="N22" s="2">
        <v>2</v>
      </c>
      <c r="O22" s="2">
        <v>2</v>
      </c>
      <c r="P22" s="2">
        <v>0</v>
      </c>
      <c r="Q22" s="2">
        <v>2</v>
      </c>
      <c r="R22" s="2">
        <v>0</v>
      </c>
      <c r="S22" s="2">
        <v>0</v>
      </c>
      <c r="T22" s="2">
        <v>2</v>
      </c>
      <c r="U22" s="2">
        <v>2</v>
      </c>
      <c r="V22" s="2">
        <v>0</v>
      </c>
      <c r="W22" s="2">
        <v>0</v>
      </c>
      <c r="X22" s="2">
        <v>0</v>
      </c>
      <c r="Y22" s="2">
        <v>0</v>
      </c>
      <c r="Z22" s="2">
        <v>2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421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H15" zoomScale="70" zoomScaleNormal="70" workbookViewId="0">
      <selection activeCell="X47" sqref="X47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6">
        <v>22</v>
      </c>
      <c r="D21" s="26">
        <v>0</v>
      </c>
      <c r="E21" s="26">
        <v>0</v>
      </c>
      <c r="F21" s="26">
        <v>22</v>
      </c>
      <c r="G21" s="26">
        <v>22</v>
      </c>
      <c r="H21" s="26">
        <v>22</v>
      </c>
      <c r="I21" s="26">
        <v>22</v>
      </c>
      <c r="J21" s="26">
        <v>5</v>
      </c>
      <c r="K21" s="26">
        <v>0</v>
      </c>
      <c r="L21" s="26">
        <v>22</v>
      </c>
      <c r="M21" s="26">
        <v>22</v>
      </c>
      <c r="N21" s="26">
        <v>22</v>
      </c>
      <c r="O21" s="26">
        <v>22</v>
      </c>
      <c r="P21" s="26">
        <v>12</v>
      </c>
      <c r="Q21" s="26">
        <v>22</v>
      </c>
      <c r="R21" s="26">
        <v>18</v>
      </c>
      <c r="S21" s="2">
        <v>5149</v>
      </c>
      <c r="T21" s="2">
        <v>12</v>
      </c>
      <c r="U21" s="26">
        <v>22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2</v>
      </c>
      <c r="AC21" s="26">
        <v>20</v>
      </c>
      <c r="AD21" s="26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378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M46" sqref="M4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19">
        <f>Елховский!C21+Кошкинский!C21+Красноярский!C21</f>
        <v>87</v>
      </c>
      <c r="D21" s="19">
        <f>Елховский!D21+Кошкинский!D21+Красноярский!D21</f>
        <v>0</v>
      </c>
      <c r="E21" s="19">
        <f>Елховский!E21+Кошкинский!E21+Красноярский!E21</f>
        <v>0</v>
      </c>
      <c r="F21" s="19">
        <f>Елховский!F21+Кошкинский!F21+Красноярский!F21</f>
        <v>87</v>
      </c>
      <c r="G21" s="19">
        <f>Елховский!G21+Кошкинский!G21+Красноярский!G21</f>
        <v>87</v>
      </c>
      <c r="H21" s="19">
        <f>Елховский!H21+Кошкинский!H21+Красноярский!H21</f>
        <v>87</v>
      </c>
      <c r="I21" s="19">
        <f>Елховский!I21+Кошкинский!I21+Красноярский!I21</f>
        <v>87</v>
      </c>
      <c r="J21" s="19">
        <f>Елховский!J21+Кошкинский!J21+Красноярский!J21</f>
        <v>13</v>
      </c>
      <c r="K21" s="19">
        <f>Елховский!K21+Кошкинский!K21+Красноярский!K21</f>
        <v>0</v>
      </c>
      <c r="L21" s="19">
        <f>Елховский!L21+Кошкинский!L21+Красноярский!L21</f>
        <v>87</v>
      </c>
      <c r="M21" s="19">
        <f>Елховский!M21+Кошкинский!M21+Красноярский!M21</f>
        <v>87</v>
      </c>
      <c r="N21" s="19">
        <f>Елховский!N21+Кошкинский!N21+Красноярский!N21</f>
        <v>87</v>
      </c>
      <c r="O21" s="19">
        <f>Елховский!O21+Кошкинский!O21+Красноярский!O21</f>
        <v>87</v>
      </c>
      <c r="P21" s="19">
        <f>Елховский!P21+Кошкинский!P21+Красноярский!P21</f>
        <v>29</v>
      </c>
      <c r="Q21" s="19">
        <f>Елховский!Q21+Кошкинский!Q21+Красноярский!Q21</f>
        <v>87</v>
      </c>
      <c r="R21" s="19">
        <f>Елховский!R21+Кошкинский!R21+Красноярский!R21</f>
        <v>68</v>
      </c>
      <c r="S21" s="19">
        <f>Елховский!S21+Кошкинский!S21+Красноярский!S21</f>
        <v>20574</v>
      </c>
      <c r="T21" s="19">
        <f>Елховский!T21+Кошкинский!T21+Красноярский!T21</f>
        <v>31</v>
      </c>
      <c r="U21" s="19">
        <f>Елховский!U21+Кошкинский!U21+Красноярский!U21</f>
        <v>69</v>
      </c>
      <c r="V21" s="19">
        <f>Елховский!V21+Кошкинский!V21+Красноярский!V21</f>
        <v>0</v>
      </c>
      <c r="W21" s="19">
        <f>Елховский!W21+Кошкинский!W21+Красноярский!W21</f>
        <v>0</v>
      </c>
      <c r="X21" s="19">
        <f>Елховский!X21+Кошкинский!X21+Красноярский!X21</f>
        <v>0</v>
      </c>
      <c r="Y21" s="19">
        <f>Елховский!Y21+Кошкинский!Y21+Красноярский!Y21</f>
        <v>0</v>
      </c>
      <c r="Z21" s="19">
        <f>Елховский!Z21+Кошкинский!Z21+Красноярский!Z21</f>
        <v>0</v>
      </c>
      <c r="AA21" s="19">
        <f>Елховский!AA21+Кошкинский!AA21+Красноярский!AA21</f>
        <v>0</v>
      </c>
      <c r="AB21" s="19">
        <f>Елховский!AB21+Кошкинский!AB21+Красноярский!AB21</f>
        <v>73</v>
      </c>
      <c r="AC21" s="19">
        <f>Елховский!AC21+Кошкинский!AC21+Красноярский!AC21</f>
        <v>14</v>
      </c>
      <c r="AD21" s="19">
        <f>Елховский!AD21+Кошкинский!AD21+Красноярский!AD21</f>
        <v>0</v>
      </c>
    </row>
    <row r="22" spans="1:30" ht="28.5" x14ac:dyDescent="0.25">
      <c r="A22" s="1" t="s">
        <v>37</v>
      </c>
      <c r="B22" s="4">
        <v>2</v>
      </c>
      <c r="C22" s="19">
        <f>Елховский!C22+Кошкинский!C22+Красноярский!C22</f>
        <v>4</v>
      </c>
      <c r="D22" s="19">
        <f>Елховский!D22+Кошкинский!D22+Красноярский!D22</f>
        <v>0</v>
      </c>
      <c r="E22" s="19">
        <f>Елховский!E22+Кошкинский!E22+Красноярский!E22</f>
        <v>0</v>
      </c>
      <c r="F22" s="19">
        <f>Елховский!F22+Кошкинский!F22+Красноярский!F22</f>
        <v>4</v>
      </c>
      <c r="G22" s="19">
        <f>Елховский!G22+Кошкинский!G22+Красноярский!G22</f>
        <v>4</v>
      </c>
      <c r="H22" s="19">
        <f>Елховский!H22+Кошкинский!H22+Красноярский!H22</f>
        <v>4</v>
      </c>
      <c r="I22" s="19">
        <f>Елховский!I22+Кошкинский!I22+Красноярский!I22</f>
        <v>4</v>
      </c>
      <c r="J22" s="19">
        <f>Елховский!J22+Кошкинский!J22+Красноярский!J22</f>
        <v>0</v>
      </c>
      <c r="K22" s="19">
        <f>Елховский!K22+Кошкинский!K22+Красноярский!K22</f>
        <v>0</v>
      </c>
      <c r="L22" s="19">
        <f>Елховский!L22+Кошкинский!L22+Красноярский!L22</f>
        <v>4</v>
      </c>
      <c r="M22" s="19">
        <f>Елховский!M22+Кошкинский!M22+Красноярский!M22</f>
        <v>4</v>
      </c>
      <c r="N22" s="19">
        <f>Елховский!N22+Кошкинский!N22+Красноярский!N22</f>
        <v>4</v>
      </c>
      <c r="O22" s="19">
        <f>Елховский!O22+Кошкинский!O22+Красноярский!O22</f>
        <v>4</v>
      </c>
      <c r="P22" s="19">
        <f>Елховский!P22+Кошкинский!P22+Красноярский!P22</f>
        <v>1</v>
      </c>
      <c r="Q22" s="19">
        <f>Елховский!Q22+Кошкинский!Q22+Красноярский!Q22</f>
        <v>4</v>
      </c>
      <c r="R22" s="19">
        <f>Елховский!R22+Кошкинский!R22+Красноярский!R22</f>
        <v>3</v>
      </c>
      <c r="S22" s="19">
        <f>Елховский!S22+Кошкинский!S22+Красноярский!S22</f>
        <v>0</v>
      </c>
      <c r="T22" s="19">
        <f>Елховский!T22+Кошкинский!T22+Красноярский!T22</f>
        <v>3</v>
      </c>
      <c r="U22" s="19">
        <f>Елховский!U22+Кошкинский!U22+Красноярский!U22</f>
        <v>2</v>
      </c>
      <c r="V22" s="19">
        <f>Елховский!V22+Кошкинский!V22+Красноярский!V22</f>
        <v>0</v>
      </c>
      <c r="W22" s="19">
        <f>Елховский!W22+Кошкинский!W22+Красноярский!W22</f>
        <v>0</v>
      </c>
      <c r="X22" s="19">
        <f>Елховский!X22+Кошкинский!X22+Красноярский!X22</f>
        <v>0</v>
      </c>
      <c r="Y22" s="19">
        <f>Елховский!Y22+Кошкинский!Y22+Красноярский!Y22</f>
        <v>0</v>
      </c>
      <c r="Z22" s="19">
        <f>Елховский!Z22+Кошкинский!Z22+Красноярский!Z22</f>
        <v>0</v>
      </c>
      <c r="AA22" s="19">
        <f>Елховский!AA22+Кошкинский!AA22+Красноярский!AA22</f>
        <v>0</v>
      </c>
      <c r="AB22" s="19">
        <f>Елховский!AB22+Кошкинский!AB22+Красноярский!AB22</f>
        <v>4</v>
      </c>
      <c r="AC22" s="19">
        <f>Елховский!AC22+Кошкинский!AC22+Красноярский!AC22</f>
        <v>0</v>
      </c>
      <c r="AD22" s="19">
        <f>Елховский!AD22+Кошкинский!AD22+Красноярский!AD22</f>
        <v>0</v>
      </c>
    </row>
    <row r="23" spans="1:30" ht="39" x14ac:dyDescent="0.25">
      <c r="A23" s="7" t="s">
        <v>35</v>
      </c>
      <c r="B23" s="8"/>
      <c r="C23" s="19">
        <f>Елховский!C23+Кошкинский!C23+Красноярский!C23</f>
        <v>1921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C21" sqref="C21:AD2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11</v>
      </c>
      <c r="D21" s="2"/>
      <c r="E21" s="2"/>
      <c r="F21" s="2">
        <v>11</v>
      </c>
      <c r="G21" s="2">
        <v>11</v>
      </c>
      <c r="H21" s="2">
        <v>11</v>
      </c>
      <c r="I21" s="2">
        <v>11</v>
      </c>
      <c r="J21" s="2">
        <v>1</v>
      </c>
      <c r="K21" s="2">
        <v>0</v>
      </c>
      <c r="L21" s="2">
        <v>11</v>
      </c>
      <c r="M21" s="2">
        <v>11</v>
      </c>
      <c r="N21" s="2">
        <v>11</v>
      </c>
      <c r="O21" s="2">
        <v>11</v>
      </c>
      <c r="P21" s="2">
        <v>5</v>
      </c>
      <c r="Q21" s="2">
        <v>11</v>
      </c>
      <c r="R21" s="2">
        <v>11</v>
      </c>
      <c r="S21" s="2">
        <v>3262</v>
      </c>
      <c r="T21" s="2">
        <v>2</v>
      </c>
      <c r="U21" s="2">
        <v>9</v>
      </c>
      <c r="V21" s="2"/>
      <c r="W21" s="2"/>
      <c r="X21" s="2"/>
      <c r="Y21" s="2"/>
      <c r="Z21" s="2"/>
      <c r="AA21" s="2"/>
      <c r="AB21" s="2">
        <v>11</v>
      </c>
      <c r="AC21" s="2"/>
      <c r="AD21" s="2">
        <v>0</v>
      </c>
    </row>
    <row r="22" spans="1:30" ht="28.5" x14ac:dyDescent="0.25">
      <c r="A22" s="1" t="s">
        <v>37</v>
      </c>
      <c r="B22" s="4">
        <v>2</v>
      </c>
      <c r="C22" s="2">
        <v>1</v>
      </c>
      <c r="D22" s="2"/>
      <c r="E22" s="2"/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0</v>
      </c>
      <c r="Q22" s="2">
        <v>1</v>
      </c>
      <c r="R22" s="2">
        <v>1</v>
      </c>
      <c r="S22" s="2"/>
      <c r="T22" s="2">
        <v>0</v>
      </c>
      <c r="U22" s="2">
        <v>1</v>
      </c>
      <c r="V22" s="2"/>
      <c r="W22" s="2"/>
      <c r="X22" s="2"/>
      <c r="Y22" s="2"/>
      <c r="Z22" s="2"/>
      <c r="AA22" s="2"/>
      <c r="AB22" s="2">
        <v>1</v>
      </c>
      <c r="AC22" s="2"/>
      <c r="AD22" s="2"/>
    </row>
    <row r="23" spans="1:30" ht="39" x14ac:dyDescent="0.25">
      <c r="A23" s="7" t="s">
        <v>35</v>
      </c>
      <c r="B23" s="8"/>
      <c r="C23" s="9">
        <v>389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E15" zoomScale="64" zoomScaleNormal="64" workbookViewId="0">
      <selection activeCell="K36" sqref="K3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27</v>
      </c>
      <c r="D21" s="2"/>
      <c r="E21" s="2"/>
      <c r="F21" s="2">
        <v>27</v>
      </c>
      <c r="G21" s="2">
        <v>27</v>
      </c>
      <c r="H21" s="2">
        <v>27</v>
      </c>
      <c r="I21" s="2">
        <v>27</v>
      </c>
      <c r="J21" s="2">
        <v>5</v>
      </c>
      <c r="K21" s="2">
        <v>0</v>
      </c>
      <c r="L21" s="2">
        <v>27</v>
      </c>
      <c r="M21" s="2">
        <v>27</v>
      </c>
      <c r="N21" s="2">
        <v>27</v>
      </c>
      <c r="O21" s="2">
        <v>27</v>
      </c>
      <c r="P21" s="2">
        <v>10</v>
      </c>
      <c r="Q21" s="2">
        <v>27</v>
      </c>
      <c r="R21" s="2">
        <v>15</v>
      </c>
      <c r="S21" s="2">
        <v>7266</v>
      </c>
      <c r="T21" s="2">
        <v>7</v>
      </c>
      <c r="U21" s="2">
        <v>22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27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1</v>
      </c>
      <c r="D22" s="2"/>
      <c r="E22" s="2"/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0</v>
      </c>
      <c r="Q22" s="2">
        <v>1</v>
      </c>
      <c r="R22" s="2">
        <v>0</v>
      </c>
      <c r="S22" s="2"/>
      <c r="T22" s="2">
        <v>1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1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605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J40" sqref="J4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34</v>
      </c>
      <c r="D21" s="2"/>
      <c r="E21" s="2"/>
      <c r="F21" s="2">
        <v>34</v>
      </c>
      <c r="G21" s="2">
        <v>34</v>
      </c>
      <c r="H21" s="2">
        <v>34</v>
      </c>
      <c r="I21" s="2">
        <v>34</v>
      </c>
      <c r="J21" s="2">
        <v>14</v>
      </c>
      <c r="K21" s="2">
        <v>0</v>
      </c>
      <c r="L21" s="2">
        <v>34</v>
      </c>
      <c r="M21" s="2">
        <v>34</v>
      </c>
      <c r="N21" s="2">
        <v>34</v>
      </c>
      <c r="O21" s="2">
        <v>34</v>
      </c>
      <c r="P21" s="2">
        <v>34</v>
      </c>
      <c r="Q21" s="2">
        <v>34</v>
      </c>
      <c r="R21" s="2">
        <v>28</v>
      </c>
      <c r="S21" s="2">
        <v>6730</v>
      </c>
      <c r="T21" s="2">
        <v>18</v>
      </c>
      <c r="U21" s="2">
        <v>24</v>
      </c>
      <c r="V21" s="2">
        <v>0</v>
      </c>
      <c r="W21" s="2">
        <v>0</v>
      </c>
      <c r="X21" s="2">
        <v>0</v>
      </c>
      <c r="Y21" s="2">
        <v>0</v>
      </c>
      <c r="Z21" s="2">
        <v>1</v>
      </c>
      <c r="AA21" s="2">
        <v>13</v>
      </c>
      <c r="AB21" s="2">
        <v>20</v>
      </c>
      <c r="AC21" s="2">
        <v>0</v>
      </c>
      <c r="AD21" s="2">
        <v>0</v>
      </c>
    </row>
    <row r="22" spans="1:30" ht="29.25" thickBot="1" x14ac:dyDescent="0.3">
      <c r="A22" s="1" t="s">
        <v>37</v>
      </c>
      <c r="B22" s="4">
        <v>2</v>
      </c>
      <c r="C22" s="2">
        <v>1</v>
      </c>
      <c r="D22" s="2"/>
      <c r="E22" s="2"/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1</v>
      </c>
      <c r="S22" s="2"/>
      <c r="T22" s="2">
        <v>1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1</v>
      </c>
      <c r="AB22" s="2">
        <v>0</v>
      </c>
      <c r="AC22" s="2">
        <v>0</v>
      </c>
      <c r="AD22" s="2">
        <v>0</v>
      </c>
    </row>
    <row r="23" spans="1:30" ht="38.25" x14ac:dyDescent="0.2">
      <c r="A23" s="7" t="s">
        <v>35</v>
      </c>
      <c r="B23" s="8"/>
      <c r="C23" s="31">
        <v>494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A15" zoomScale="64" zoomScaleNormal="64" workbookViewId="0">
      <selection activeCell="N58" sqref="N58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49</v>
      </c>
      <c r="D21" s="2"/>
      <c r="E21" s="2"/>
      <c r="F21" s="2">
        <v>49</v>
      </c>
      <c r="G21" s="2">
        <v>49</v>
      </c>
      <c r="H21" s="2">
        <v>49</v>
      </c>
      <c r="I21" s="2">
        <v>49</v>
      </c>
      <c r="J21" s="2">
        <v>7</v>
      </c>
      <c r="K21" s="2">
        <v>0</v>
      </c>
      <c r="L21" s="2">
        <v>49</v>
      </c>
      <c r="M21" s="2">
        <v>49</v>
      </c>
      <c r="N21" s="2">
        <v>49</v>
      </c>
      <c r="O21" s="2">
        <v>49</v>
      </c>
      <c r="P21" s="2">
        <v>14</v>
      </c>
      <c r="Q21" s="2">
        <v>49</v>
      </c>
      <c r="R21" s="2">
        <v>42</v>
      </c>
      <c r="S21" s="2">
        <v>10046</v>
      </c>
      <c r="T21" s="2">
        <v>22</v>
      </c>
      <c r="U21" s="2">
        <v>38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35</v>
      </c>
      <c r="AC21" s="2">
        <v>14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1</v>
      </c>
      <c r="Q22" s="2">
        <v>2</v>
      </c>
      <c r="R22" s="2">
        <v>2</v>
      </c>
      <c r="S22" s="2"/>
      <c r="T22" s="2">
        <v>2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2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927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S46" sqref="S4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Ставропольский!C21+'г. Жигулевск'!C21</f>
        <v>101</v>
      </c>
      <c r="D21" s="2">
        <f>Ставропольский!D21+'г. Жигулевск'!D21</f>
        <v>0</v>
      </c>
      <c r="E21" s="2">
        <f>Ставропольский!E21+'г. Жигулевск'!E21</f>
        <v>0</v>
      </c>
      <c r="F21" s="2">
        <f>Ставропольский!F21+'г. Жигулевск'!F21</f>
        <v>101</v>
      </c>
      <c r="G21" s="2">
        <f>Ставропольский!G21+'г. Жигулевск'!G21</f>
        <v>101</v>
      </c>
      <c r="H21" s="2">
        <f>Ставропольский!H21+'г. Жигулевск'!H21</f>
        <v>101</v>
      </c>
      <c r="I21" s="2">
        <f>Ставропольский!I21+'г. Жигулевск'!I21</f>
        <v>101</v>
      </c>
      <c r="J21" s="2">
        <f>Ставропольский!J21+'г. Жигулевск'!J21</f>
        <v>12</v>
      </c>
      <c r="K21" s="2">
        <f>Ставропольский!K21+'г. Жигулевск'!K21</f>
        <v>0</v>
      </c>
      <c r="L21" s="2">
        <f>Ставропольский!L21+'г. Жигулевск'!L21</f>
        <v>101</v>
      </c>
      <c r="M21" s="2">
        <f>Ставропольский!M21+'г. Жигулевск'!M21</f>
        <v>101</v>
      </c>
      <c r="N21" s="2">
        <f>Ставропольский!N21+'г. Жигулевск'!N21</f>
        <v>101</v>
      </c>
      <c r="O21" s="2">
        <f>Ставропольский!O21+'г. Жигулевск'!O21</f>
        <v>101</v>
      </c>
      <c r="P21" s="2">
        <f>Ставропольский!P21+'г. Жигулевск'!P21</f>
        <v>50</v>
      </c>
      <c r="Q21" s="2">
        <f>Ставропольский!Q21+'г. Жигулевск'!Q21</f>
        <v>101</v>
      </c>
      <c r="R21" s="2">
        <f>Ставропольский!R21+'г. Жигулевск'!R21</f>
        <v>37</v>
      </c>
      <c r="S21" s="2">
        <f>Ставропольский!S21+'г. Жигулевск'!S21</f>
        <v>22009</v>
      </c>
      <c r="T21" s="2">
        <f>Ставропольский!T21+'г. Жигулевск'!T21</f>
        <v>47</v>
      </c>
      <c r="U21" s="2">
        <f>Ставропольский!U21+'г. Жигулевск'!U21</f>
        <v>45</v>
      </c>
      <c r="V21" s="2">
        <f>Ставропольский!V21+'г. Жигулевск'!V21</f>
        <v>0</v>
      </c>
      <c r="W21" s="2">
        <f>Ставропольский!W21+'г. Жигулевск'!W21</f>
        <v>0</v>
      </c>
      <c r="X21" s="2">
        <f>Ставропольский!X21+'г. Жигулевск'!X21</f>
        <v>0</v>
      </c>
      <c r="Y21" s="2">
        <f>Ставропольский!Y21+'г. Жигулевск'!Y21</f>
        <v>0</v>
      </c>
      <c r="Z21" s="2">
        <f>Ставропольский!Z21+'г. Жигулевск'!Z21</f>
        <v>30</v>
      </c>
      <c r="AA21" s="2">
        <f>Ставропольский!AA21+'г. Жигулевск'!AA21</f>
        <v>1</v>
      </c>
      <c r="AB21" s="2">
        <f>Ставропольский!AB21+'г. Жигулевск'!AB21</f>
        <v>43</v>
      </c>
      <c r="AC21" s="2">
        <f>Ставропольский!AC21+'г. Жигулевск'!AC21</f>
        <v>27</v>
      </c>
      <c r="AD21" s="2">
        <f>Ставропольский!AD21+'г. Жигулевск'!AD21</f>
        <v>0</v>
      </c>
    </row>
    <row r="22" spans="1:30" ht="28.5" x14ac:dyDescent="0.25">
      <c r="A22" s="1" t="s">
        <v>37</v>
      </c>
      <c r="B22" s="4">
        <v>2</v>
      </c>
      <c r="C22" s="2">
        <f>Ставропольский!C22+'г. Жигулевск'!C22</f>
        <v>0</v>
      </c>
      <c r="D22" s="2">
        <f>Ставропольский!D22+'г. Жигулевск'!D22</f>
        <v>0</v>
      </c>
      <c r="E22" s="2">
        <f>Ставропольский!E22+'г. Жигулевск'!E22</f>
        <v>0</v>
      </c>
      <c r="F22" s="2">
        <f>Ставропольский!F22+'г. Жигулевск'!F22</f>
        <v>0</v>
      </c>
      <c r="G22" s="2">
        <f>Ставропольский!G22+'г. Жигулевск'!G22</f>
        <v>0</v>
      </c>
      <c r="H22" s="2">
        <f>Ставропольский!H22+'г. Жигулевск'!H22</f>
        <v>0</v>
      </c>
      <c r="I22" s="2">
        <f>Ставропольский!I22+'г. Жигулевск'!I22</f>
        <v>0</v>
      </c>
      <c r="J22" s="2">
        <f>Ставропольский!J22+'г. Жигулевск'!J22</f>
        <v>0</v>
      </c>
      <c r="K22" s="2">
        <f>Ставропольский!K22+'г. Жигулевск'!K22</f>
        <v>0</v>
      </c>
      <c r="L22" s="2">
        <f>Ставропольский!L22+'г. Жигулевск'!L22</f>
        <v>0</v>
      </c>
      <c r="M22" s="2">
        <f>Ставропольский!M22+'г. Жигулевск'!M22</f>
        <v>0</v>
      </c>
      <c r="N22" s="2">
        <f>Ставропольский!N22+'г. Жигулевск'!N22</f>
        <v>0</v>
      </c>
      <c r="O22" s="2">
        <f>Ставропольский!O22+'г. Жигулевск'!O22</f>
        <v>0</v>
      </c>
      <c r="P22" s="2">
        <f>Ставропольский!P22+'г. Жигулевск'!P22</f>
        <v>0</v>
      </c>
      <c r="Q22" s="2">
        <f>Ставропольский!Q22+'г. Жигулевск'!Q22</f>
        <v>0</v>
      </c>
      <c r="R22" s="2">
        <f>Ставропольский!R22+'г. Жигулевск'!R22</f>
        <v>0</v>
      </c>
      <c r="S22" s="2">
        <f>Ставропольский!S22+'г. Жигулевск'!S22</f>
        <v>0</v>
      </c>
      <c r="T22" s="2">
        <f>Ставропольский!T22+'г. Жигулевск'!T22</f>
        <v>0</v>
      </c>
      <c r="U22" s="2">
        <f>Ставропольский!U22+'г. Жигулевск'!U22</f>
        <v>0</v>
      </c>
      <c r="V22" s="2">
        <f>Ставропольский!V22+'г. Жигулевск'!V22</f>
        <v>0</v>
      </c>
      <c r="W22" s="2">
        <f>Ставропольский!W22+'г. Жигулевск'!W22</f>
        <v>0</v>
      </c>
      <c r="X22" s="2">
        <f>Ставропольский!X22+'г. Жигулевск'!X22</f>
        <v>0</v>
      </c>
      <c r="Y22" s="2">
        <f>Ставропольский!Y22+'г. Жигулевск'!Y22</f>
        <v>0</v>
      </c>
      <c r="Z22" s="2">
        <f>Ставропольский!Z22+'г. Жигулевск'!Z22</f>
        <v>0</v>
      </c>
      <c r="AA22" s="2">
        <f>Ставропольский!AA22+'г. Жигулевск'!AA22</f>
        <v>0</v>
      </c>
      <c r="AB22" s="2">
        <f>Ставропольский!AB22+'г. Жигулевск'!AB22</f>
        <v>0</v>
      </c>
      <c r="AC22" s="2">
        <f>Ставропольский!AC22+'г. Жигулевск'!AC22</f>
        <v>0</v>
      </c>
      <c r="AD22" s="2">
        <f>Ставропольский!AD22+'г. Жигулевск'!AD22</f>
        <v>0</v>
      </c>
    </row>
    <row r="23" spans="1:30" ht="39" x14ac:dyDescent="0.25">
      <c r="A23" s="7" t="s">
        <v>35</v>
      </c>
      <c r="B23" s="8"/>
      <c r="C23" s="2">
        <f>Ставропольский!C23+'г. Жигулевск'!C23</f>
        <v>1605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A15" zoomScale="70" zoomScaleNormal="70" workbookViewId="0">
      <selection activeCell="N46" sqref="N4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35">
        <v>3</v>
      </c>
      <c r="D20" s="35">
        <v>4</v>
      </c>
      <c r="E20" s="35">
        <v>5</v>
      </c>
      <c r="F20" s="35">
        <v>6</v>
      </c>
      <c r="G20" s="35">
        <v>7</v>
      </c>
      <c r="H20" s="35">
        <v>8</v>
      </c>
      <c r="I20" s="35">
        <v>9</v>
      </c>
      <c r="J20" s="35">
        <v>10</v>
      </c>
      <c r="K20" s="35">
        <v>11</v>
      </c>
      <c r="L20" s="35">
        <v>12</v>
      </c>
      <c r="M20" s="35">
        <v>13</v>
      </c>
      <c r="N20" s="35">
        <v>14</v>
      </c>
      <c r="O20" s="35">
        <v>15</v>
      </c>
      <c r="P20" s="35">
        <v>16</v>
      </c>
      <c r="Q20" s="35">
        <v>17</v>
      </c>
      <c r="R20" s="35">
        <v>18</v>
      </c>
      <c r="S20" s="35">
        <v>19</v>
      </c>
      <c r="T20" s="35">
        <v>20</v>
      </c>
      <c r="U20" s="35">
        <v>21</v>
      </c>
      <c r="V20" s="35">
        <v>22</v>
      </c>
      <c r="W20" s="35">
        <v>23</v>
      </c>
      <c r="X20" s="35">
        <v>24</v>
      </c>
      <c r="Y20" s="35">
        <v>25</v>
      </c>
      <c r="Z20" s="35">
        <v>26</v>
      </c>
      <c r="AA20" s="35">
        <v>27</v>
      </c>
      <c r="AB20" s="35">
        <v>28</v>
      </c>
      <c r="AC20" s="35">
        <v>29</v>
      </c>
      <c r="AD20" s="35">
        <v>30</v>
      </c>
    </row>
    <row r="21" spans="1:30" ht="15.75" x14ac:dyDescent="0.2">
      <c r="A21" s="1" t="s">
        <v>34</v>
      </c>
      <c r="B21" s="34">
        <v>1</v>
      </c>
      <c r="C21" s="36">
        <v>66</v>
      </c>
      <c r="D21" s="36"/>
      <c r="E21" s="36"/>
      <c r="F21" s="36">
        <v>66</v>
      </c>
      <c r="G21" s="36">
        <v>66</v>
      </c>
      <c r="H21" s="36">
        <v>66</v>
      </c>
      <c r="I21" s="36">
        <v>66</v>
      </c>
      <c r="J21" s="36">
        <v>5</v>
      </c>
      <c r="K21" s="36">
        <v>0</v>
      </c>
      <c r="L21" s="36">
        <v>66</v>
      </c>
      <c r="M21" s="36">
        <v>66</v>
      </c>
      <c r="N21" s="36">
        <v>66</v>
      </c>
      <c r="O21" s="36">
        <v>66</v>
      </c>
      <c r="P21" s="36">
        <v>19</v>
      </c>
      <c r="Q21" s="36">
        <v>66</v>
      </c>
      <c r="R21" s="36">
        <v>19</v>
      </c>
      <c r="S21" s="36">
        <v>11427</v>
      </c>
      <c r="T21" s="36">
        <v>31</v>
      </c>
      <c r="U21" s="36">
        <v>25</v>
      </c>
      <c r="V21" s="36">
        <v>0</v>
      </c>
      <c r="W21" s="36">
        <v>0</v>
      </c>
      <c r="X21" s="36">
        <v>0</v>
      </c>
      <c r="Y21" s="36">
        <v>0</v>
      </c>
      <c r="Z21" s="36">
        <v>26</v>
      </c>
      <c r="AA21" s="36">
        <v>1</v>
      </c>
      <c r="AB21" s="36">
        <v>39</v>
      </c>
      <c r="AC21" s="36">
        <v>0</v>
      </c>
      <c r="AD21" s="36">
        <v>0</v>
      </c>
    </row>
    <row r="22" spans="1:30" ht="28.5" x14ac:dyDescent="0.2">
      <c r="A22" s="1" t="s">
        <v>37</v>
      </c>
      <c r="B22" s="34">
        <v>2</v>
      </c>
      <c r="C22" s="36">
        <v>0</v>
      </c>
      <c r="D22" s="36"/>
      <c r="E22" s="36"/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/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</row>
    <row r="23" spans="1:30" ht="39" x14ac:dyDescent="0.25">
      <c r="A23" s="7" t="s">
        <v>35</v>
      </c>
      <c r="B23" s="8"/>
      <c r="C23" s="53">
        <v>843</v>
      </c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</row>
    <row r="24" spans="1:30" ht="15.75" x14ac:dyDescent="0.25">
      <c r="C24" s="54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9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C23:C24"/>
    <mergeCell ref="D23:P24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A15" zoomScale="70" zoomScaleNormal="70" workbookViewId="0">
      <selection activeCell="F21" sqref="F21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35</v>
      </c>
      <c r="D21" s="2"/>
      <c r="E21" s="2"/>
      <c r="F21" s="2">
        <v>35</v>
      </c>
      <c r="G21" s="2">
        <v>35</v>
      </c>
      <c r="H21" s="2">
        <v>35</v>
      </c>
      <c r="I21" s="2">
        <v>35</v>
      </c>
      <c r="J21" s="2">
        <v>7</v>
      </c>
      <c r="K21" s="2"/>
      <c r="L21" s="2">
        <v>35</v>
      </c>
      <c r="M21" s="2">
        <v>35</v>
      </c>
      <c r="N21" s="2">
        <v>35</v>
      </c>
      <c r="O21" s="2">
        <v>35</v>
      </c>
      <c r="P21" s="2">
        <v>31</v>
      </c>
      <c r="Q21" s="2">
        <v>35</v>
      </c>
      <c r="R21" s="2">
        <v>18</v>
      </c>
      <c r="S21" s="2">
        <v>10582</v>
      </c>
      <c r="T21" s="2">
        <v>16</v>
      </c>
      <c r="U21" s="2">
        <v>20</v>
      </c>
      <c r="V21" s="2"/>
      <c r="W21" s="2"/>
      <c r="X21" s="2"/>
      <c r="Y21" s="2"/>
      <c r="Z21" s="2">
        <v>4</v>
      </c>
      <c r="AA21" s="2"/>
      <c r="AB21" s="2">
        <v>4</v>
      </c>
      <c r="AC21" s="2">
        <v>27</v>
      </c>
      <c r="AD21" s="2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762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U45" sqref="U4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Алексеевский!C21+Борский!C21+Нефтегорский!C21</f>
        <v>59</v>
      </c>
      <c r="D21" s="2">
        <f>Алексеевский!D21+Борский!D21+Нефтегорский!D21</f>
        <v>0</v>
      </c>
      <c r="E21" s="2">
        <f>Алексеевский!E21+Борский!E21+Нефтегорский!E21</f>
        <v>0</v>
      </c>
      <c r="F21" s="2">
        <f>Алексеевский!F21+Борский!F21+Нефтегорский!F21</f>
        <v>59</v>
      </c>
      <c r="G21" s="2">
        <f>Алексеевский!G21+Борский!G21+Нефтегорский!G21</f>
        <v>59</v>
      </c>
      <c r="H21" s="2">
        <f>Алексеевский!H21+Борский!H21+Нефтегорский!H21</f>
        <v>59</v>
      </c>
      <c r="I21" s="2">
        <f>Алексеевский!I21+Борский!I21+Нефтегорский!I21</f>
        <v>59</v>
      </c>
      <c r="J21" s="2">
        <f>Алексеевский!J21+Борский!J21+Нефтегорский!J21</f>
        <v>26</v>
      </c>
      <c r="K21" s="2">
        <f>Алексеевский!K21+Борский!K21+Нефтегорский!K21</f>
        <v>0</v>
      </c>
      <c r="L21" s="2">
        <f>Алексеевский!L21+Борский!L21+Нефтегорский!L21</f>
        <v>59</v>
      </c>
      <c r="M21" s="2">
        <f>Алексеевский!M21+Борский!M21+Нефтегорский!M21</f>
        <v>59</v>
      </c>
      <c r="N21" s="2">
        <f>Алексеевский!N21+Борский!N21+Нефтегорский!N21</f>
        <v>59</v>
      </c>
      <c r="O21" s="2">
        <f>Алексеевский!O21+Борский!O21+Нефтегорский!O21</f>
        <v>59</v>
      </c>
      <c r="P21" s="2">
        <f>Алексеевский!P21+Борский!P21+Нефтегорский!P21</f>
        <v>14</v>
      </c>
      <c r="Q21" s="2">
        <f>Алексеевский!Q21+Борский!Q21+Нефтегорский!Q21</f>
        <v>59</v>
      </c>
      <c r="R21" s="2">
        <f>Алексеевский!R21+Борский!R21+Нефтегорский!R21</f>
        <v>24</v>
      </c>
      <c r="S21" s="2">
        <f>Алексеевский!S21+Борский!S21+Нефтегорский!S21</f>
        <v>14832</v>
      </c>
      <c r="T21" s="2">
        <f>Алексеевский!T21+Борский!T21+Нефтегорский!T21</f>
        <v>27</v>
      </c>
      <c r="U21" s="2">
        <f>Алексеевский!U21+Борский!U21+Нефтегорский!U21</f>
        <v>0</v>
      </c>
      <c r="V21" s="2">
        <f>Алексеевский!V21+Борский!V21+Нефтегорский!V21</f>
        <v>0</v>
      </c>
      <c r="W21" s="2">
        <f>Алексеевский!W21+Борский!W21+Нефтегорский!W21</f>
        <v>0</v>
      </c>
      <c r="X21" s="2">
        <f>Алексеевский!X21+Борский!X21+Нефтегорский!X21</f>
        <v>0</v>
      </c>
      <c r="Y21" s="2">
        <f>Алексеевский!Y21+Борский!Y21+Нефтегорский!Y21</f>
        <v>15</v>
      </c>
      <c r="Z21" s="2">
        <f>Алексеевский!Z21+Борский!Z21+Нефтегорский!Z21</f>
        <v>12</v>
      </c>
      <c r="AA21" s="2">
        <f>Алексеевский!AA21+Борский!AA21+Нефтегорский!AA21</f>
        <v>0</v>
      </c>
      <c r="AB21" s="2">
        <f>Алексеевский!AB21+Борский!AB21+Нефтегорский!AB21</f>
        <v>29</v>
      </c>
      <c r="AC21" s="2">
        <f>Алексеевский!AC21+Борский!AC21+Нефтегорский!AC21</f>
        <v>3</v>
      </c>
      <c r="AD21" s="2">
        <f>Алексеевский!AD21+Борский!AD21+Нефтегорский!AD21</f>
        <v>0</v>
      </c>
    </row>
    <row r="22" spans="1:30" ht="28.5" x14ac:dyDescent="0.25">
      <c r="A22" s="1" t="s">
        <v>37</v>
      </c>
      <c r="B22" s="4">
        <v>2</v>
      </c>
      <c r="C22" s="2">
        <f>Алексеевский!C22+Борский!C22+Нефтегорский!C22</f>
        <v>6</v>
      </c>
      <c r="D22" s="2">
        <f>Алексеевский!D22+Борский!D22+Нефтегорский!D22</f>
        <v>0</v>
      </c>
      <c r="E22" s="2">
        <f>Алексеевский!E22+Борский!E22+Нефтегорский!E22</f>
        <v>0</v>
      </c>
      <c r="F22" s="2">
        <f>Алексеевский!F22+Борский!F22+Нефтегорский!F22</f>
        <v>6</v>
      </c>
      <c r="G22" s="2">
        <f>Алексеевский!G22+Борский!G22+Нефтегорский!G22</f>
        <v>6</v>
      </c>
      <c r="H22" s="2">
        <f>Алексеевский!H22+Борский!H22+Нефтегорский!H22</f>
        <v>6</v>
      </c>
      <c r="I22" s="2">
        <f>Алексеевский!I22+Борский!I22+Нефтегорский!I22</f>
        <v>6</v>
      </c>
      <c r="J22" s="2">
        <f>Алексеевский!J22+Борский!J22+Нефтегорский!J22</f>
        <v>1</v>
      </c>
      <c r="K22" s="2">
        <f>Алексеевский!K22+Борский!K22+Нефтегорский!K22</f>
        <v>0</v>
      </c>
      <c r="L22" s="2">
        <f>Алексеевский!L22+Борский!L22+Нефтегорский!L22</f>
        <v>6</v>
      </c>
      <c r="M22" s="2">
        <f>Алексеевский!M22+Борский!M22+Нефтегорский!M22</f>
        <v>6</v>
      </c>
      <c r="N22" s="2">
        <f>Алексеевский!N22+Борский!N22+Нефтегорский!N22</f>
        <v>6</v>
      </c>
      <c r="O22" s="2">
        <f>Алексеевский!O22+Борский!O22+Нефтегорский!O22</f>
        <v>6</v>
      </c>
      <c r="P22" s="2">
        <f>Алексеевский!P22+Борский!P22+Нефтегорский!P22</f>
        <v>2</v>
      </c>
      <c r="Q22" s="2">
        <f>Алексеевский!Q22+Борский!Q22+Нефтегорский!Q22</f>
        <v>6</v>
      </c>
      <c r="R22" s="2">
        <f>Алексеевский!R22+Борский!R22+Нефтегорский!R22</f>
        <v>2</v>
      </c>
      <c r="S22" s="2">
        <f>Алексеевский!S22+Борский!S22+Нефтегорский!S22</f>
        <v>0</v>
      </c>
      <c r="T22" s="2">
        <f>Алексеевский!T22+Борский!T22+Нефтегорский!T22</f>
        <v>6</v>
      </c>
      <c r="U22" s="2">
        <f>Алексеевский!U22+Борский!U22+Нефтегорский!U22</f>
        <v>0</v>
      </c>
      <c r="V22" s="2">
        <f>Алексеевский!V22+Борский!V22+Нефтегорский!V22</f>
        <v>0</v>
      </c>
      <c r="W22" s="2">
        <f>Алексеевский!W22+Борский!W22+Нефтегорский!W22</f>
        <v>0</v>
      </c>
      <c r="X22" s="2">
        <f>Алексеевский!X22+Борский!X22+Нефтегорский!X22</f>
        <v>0</v>
      </c>
      <c r="Y22" s="2">
        <f>Алексеевский!Y22+Борский!Y22+Нефтегорский!Y22</f>
        <v>2</v>
      </c>
      <c r="Z22" s="2">
        <f>Алексеевский!Z22+Борский!Z22+Нефтегорский!Z22</f>
        <v>4</v>
      </c>
      <c r="AA22" s="2">
        <f>Алексеевский!AA22+Борский!AA22+Нефтегорский!AA22</f>
        <v>0</v>
      </c>
      <c r="AB22" s="2">
        <f>Алексеевский!AB22+Борский!AB22+Нефтегорский!AB22</f>
        <v>0</v>
      </c>
      <c r="AC22" s="2">
        <f>Алексеевский!AC22+Борский!AC22+Нефтегорский!AC22</f>
        <v>0</v>
      </c>
      <c r="AD22" s="2">
        <f>Алексеевский!AD22+Борский!AD22+Нефтегорский!AD22</f>
        <v>0</v>
      </c>
    </row>
    <row r="23" spans="1:30" ht="39" x14ac:dyDescent="0.25">
      <c r="A23" s="7" t="s">
        <v>35</v>
      </c>
      <c r="B23" s="8"/>
      <c r="C23" s="2">
        <f>Алексеевский!C23+Борский!C23+Нефтегорский!C23</f>
        <v>1001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A15" zoomScale="70" zoomScaleNormal="70" workbookViewId="0">
      <selection activeCell="C21" sqref="C21:AD2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14">
        <v>11</v>
      </c>
      <c r="D21" s="14"/>
      <c r="E21" s="14"/>
      <c r="F21" s="2">
        <v>11</v>
      </c>
      <c r="G21" s="2">
        <v>11</v>
      </c>
      <c r="H21" s="2">
        <v>11</v>
      </c>
      <c r="I21" s="2">
        <v>11</v>
      </c>
      <c r="J21" s="2">
        <v>4</v>
      </c>
      <c r="K21" s="2">
        <v>0</v>
      </c>
      <c r="L21" s="2">
        <v>11</v>
      </c>
      <c r="M21" s="2">
        <v>11</v>
      </c>
      <c r="N21" s="2">
        <v>11</v>
      </c>
      <c r="O21" s="2">
        <v>11</v>
      </c>
      <c r="P21" s="2">
        <v>1</v>
      </c>
      <c r="Q21" s="2">
        <v>11</v>
      </c>
      <c r="R21" s="2">
        <v>11</v>
      </c>
      <c r="S21" s="14">
        <v>3067</v>
      </c>
      <c r="T21" s="2">
        <v>3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3</v>
      </c>
      <c r="AA21" s="2">
        <v>0</v>
      </c>
      <c r="AB21" s="2">
        <v>8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14">
        <v>2</v>
      </c>
      <c r="D22" s="14"/>
      <c r="E22" s="14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1</v>
      </c>
      <c r="Q22" s="2">
        <v>2</v>
      </c>
      <c r="R22" s="2">
        <v>2</v>
      </c>
      <c r="S22" s="14"/>
      <c r="T22" s="2">
        <v>2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2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15">
        <v>223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B15" zoomScale="70" zoomScaleNormal="70" workbookViewId="0">
      <selection activeCell="C21" sqref="C21:AD2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26</v>
      </c>
      <c r="D21" s="14"/>
      <c r="E21" s="14"/>
      <c r="F21" s="2">
        <v>26</v>
      </c>
      <c r="G21" s="2">
        <v>26</v>
      </c>
      <c r="H21" s="2">
        <v>26</v>
      </c>
      <c r="I21" s="2">
        <v>26</v>
      </c>
      <c r="J21" s="2">
        <v>11</v>
      </c>
      <c r="K21" s="2">
        <v>0</v>
      </c>
      <c r="L21" s="2">
        <v>26</v>
      </c>
      <c r="M21" s="2">
        <v>26</v>
      </c>
      <c r="N21" s="2">
        <v>26</v>
      </c>
      <c r="O21" s="2">
        <v>26</v>
      </c>
      <c r="P21" s="2">
        <v>6</v>
      </c>
      <c r="Q21" s="2">
        <v>26</v>
      </c>
      <c r="R21" s="2">
        <v>4</v>
      </c>
      <c r="S21" s="14">
        <v>5269</v>
      </c>
      <c r="T21" s="2">
        <v>12</v>
      </c>
      <c r="U21" s="14">
        <v>0</v>
      </c>
      <c r="V21" s="2"/>
      <c r="W21" s="2"/>
      <c r="X21" s="2"/>
      <c r="Y21" s="2">
        <v>12</v>
      </c>
      <c r="Z21" s="2"/>
      <c r="AA21" s="2"/>
      <c r="AB21" s="2">
        <v>14</v>
      </c>
      <c r="AC21" s="2"/>
      <c r="AD21" s="14">
        <v>0</v>
      </c>
    </row>
    <row r="22" spans="1:30" ht="28.5" x14ac:dyDescent="0.25">
      <c r="A22" s="1" t="s">
        <v>37</v>
      </c>
      <c r="B22" s="4">
        <v>2</v>
      </c>
      <c r="C22" s="2">
        <v>2</v>
      </c>
      <c r="D22" s="14"/>
      <c r="E22" s="14"/>
      <c r="F22" s="2">
        <v>2</v>
      </c>
      <c r="G22" s="2">
        <v>2</v>
      </c>
      <c r="H22" s="2">
        <v>2</v>
      </c>
      <c r="I22" s="2">
        <v>2</v>
      </c>
      <c r="J22" s="2">
        <v>1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0</v>
      </c>
      <c r="Q22" s="2">
        <v>2</v>
      </c>
      <c r="R22" s="2">
        <v>0</v>
      </c>
      <c r="S22" s="14"/>
      <c r="T22" s="2">
        <v>2</v>
      </c>
      <c r="U22" s="14">
        <v>0</v>
      </c>
      <c r="V22" s="2"/>
      <c r="W22" s="2"/>
      <c r="X22" s="2"/>
      <c r="Y22" s="2">
        <v>2</v>
      </c>
      <c r="Z22" s="2"/>
      <c r="AA22" s="2"/>
      <c r="AB22" s="2">
        <v>0</v>
      </c>
      <c r="AC22" s="2"/>
      <c r="AD22" s="2">
        <v>0</v>
      </c>
    </row>
    <row r="23" spans="1:30" ht="39" x14ac:dyDescent="0.25">
      <c r="A23" s="7" t="s">
        <v>35</v>
      </c>
      <c r="B23" s="8"/>
      <c r="C23" s="15">
        <v>262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S20" sqref="S20:AD2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22</v>
      </c>
      <c r="D21" s="2"/>
      <c r="E21" s="2"/>
      <c r="F21" s="2">
        <v>22</v>
      </c>
      <c r="G21" s="2">
        <v>22</v>
      </c>
      <c r="H21" s="2">
        <v>22</v>
      </c>
      <c r="I21" s="2">
        <v>22</v>
      </c>
      <c r="J21" s="2">
        <v>11</v>
      </c>
      <c r="K21" s="2">
        <v>0</v>
      </c>
      <c r="L21" s="2">
        <v>22</v>
      </c>
      <c r="M21" s="2">
        <v>22</v>
      </c>
      <c r="N21" s="2">
        <v>22</v>
      </c>
      <c r="O21" s="2">
        <v>22</v>
      </c>
      <c r="P21" s="2">
        <v>7</v>
      </c>
      <c r="Q21" s="2">
        <v>22</v>
      </c>
      <c r="R21" s="2">
        <v>9</v>
      </c>
      <c r="S21" s="14">
        <v>6496</v>
      </c>
      <c r="T21" s="14">
        <v>12</v>
      </c>
      <c r="U21" s="14">
        <v>0</v>
      </c>
      <c r="V21" s="14"/>
      <c r="W21" s="14"/>
      <c r="X21" s="14"/>
      <c r="Y21" s="14">
        <v>3</v>
      </c>
      <c r="Z21" s="14">
        <v>9</v>
      </c>
      <c r="AA21" s="14"/>
      <c r="AB21" s="14">
        <v>7</v>
      </c>
      <c r="AC21" s="14">
        <v>3</v>
      </c>
      <c r="AD21" s="14">
        <v>0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1</v>
      </c>
      <c r="Q22" s="2">
        <v>2</v>
      </c>
      <c r="R22" s="2">
        <v>0</v>
      </c>
      <c r="S22" s="14"/>
      <c r="T22" s="14">
        <v>2</v>
      </c>
      <c r="U22" s="14">
        <v>0</v>
      </c>
      <c r="V22" s="14"/>
      <c r="W22" s="14"/>
      <c r="X22" s="14"/>
      <c r="Y22" s="14"/>
      <c r="Z22" s="14">
        <v>2</v>
      </c>
      <c r="AA22" s="14"/>
      <c r="AB22" s="14"/>
      <c r="AC22" s="14"/>
      <c r="AD22" s="14">
        <v>0</v>
      </c>
    </row>
    <row r="23" spans="1:30" ht="39" x14ac:dyDescent="0.25">
      <c r="A23" s="7" t="s">
        <v>35</v>
      </c>
      <c r="B23" s="8"/>
      <c r="C23" s="15">
        <v>516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I43" sqref="I4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Безенчукский!C21+Красноармейский!C21+Пестравский!C21+Приволжский!C21+Хворостянский!C21+'г. Чапаевск'!C21</f>
        <v>195</v>
      </c>
      <c r="D21" s="2">
        <f>Безенчукский!D21+Красноармейский!D21+Пестравский!D21+Приволжский!D21+Хворостянский!D21+'г. Чапаевск'!D21</f>
        <v>0</v>
      </c>
      <c r="E21" s="2">
        <f>Безенчукский!E21+Красноармейский!E21+Пестравский!E21+Приволжский!E21+Хворостянский!E21+'г. Чапаевск'!E21</f>
        <v>0</v>
      </c>
      <c r="F21" s="2">
        <f>Безенчукский!F21+Красноармейский!F21+Пестравский!F21+Приволжский!F21+Хворостянский!F21+'г. Чапаевск'!F21</f>
        <v>195</v>
      </c>
      <c r="G21" s="2">
        <f>Безенчукский!G21+Красноармейский!G21+Пестравский!G21+Приволжский!G21+Хворостянский!G21+'г. Чапаевск'!G21</f>
        <v>195</v>
      </c>
      <c r="H21" s="2">
        <f>Безенчукский!H21+Красноармейский!H21+Пестравский!H21+Приволжский!H21+Хворостянский!H21+'г. Чапаевск'!H21</f>
        <v>195</v>
      </c>
      <c r="I21" s="2">
        <f>Безенчукский!I21+Красноармейский!I21+Пестравский!I21+Приволжский!I21+Хворостянский!I21+'г. Чапаевск'!I21</f>
        <v>195</v>
      </c>
      <c r="J21" s="2">
        <f>Безенчукский!J21+Красноармейский!J21+Пестравский!J21+Приволжский!J21+Хворостянский!J21+'г. Чапаевск'!J21</f>
        <v>48</v>
      </c>
      <c r="K21" s="2">
        <f>Безенчукский!K21+Красноармейский!K21+Пестравский!K21+Приволжский!K21+Хворостянский!K21+'г. Чапаевск'!K21</f>
        <v>0</v>
      </c>
      <c r="L21" s="2">
        <f>Безенчукский!L21+Красноармейский!L21+Пестравский!L21+Приволжский!L21+Хворостянский!L21+'г. Чапаевск'!L21</f>
        <v>195</v>
      </c>
      <c r="M21" s="2">
        <f>Безенчукский!M21+Красноармейский!M21+Пестравский!M21+Приволжский!M21+Хворостянский!M21+'г. Чапаевск'!M21</f>
        <v>195</v>
      </c>
      <c r="N21" s="2">
        <f>Безенчукский!N21+Красноармейский!N21+Пестравский!N21+Приволжский!N21+Хворостянский!N21+'г. Чапаевск'!N21</f>
        <v>195</v>
      </c>
      <c r="O21" s="2">
        <f>Безенчукский!O21+Красноармейский!O21+Пестравский!O21+Приволжский!O21+Хворостянский!O21+'г. Чапаевск'!O21</f>
        <v>195</v>
      </c>
      <c r="P21" s="2">
        <f>Безенчукский!P21+Красноармейский!P21+Пестравский!P21+Приволжский!P21+Хворостянский!P21+'г. Чапаевск'!P21</f>
        <v>71</v>
      </c>
      <c r="Q21" s="2">
        <f>Безенчукский!Q21+Красноармейский!Q21+Пестравский!Q21+Приволжский!Q21+Хворостянский!Q21+'г. Чапаевск'!Q21</f>
        <v>195</v>
      </c>
      <c r="R21" s="2">
        <f>Безенчукский!R21+Красноармейский!R21+Пестравский!R21+Приволжский!R21+Хворостянский!R21+'г. Чапаевск'!R21</f>
        <v>140</v>
      </c>
      <c r="S21" s="2">
        <f>Безенчукский!S21+Красноармейский!S21+Пестравский!S21+Приволжский!S21+Хворостянский!S21+'г. Чапаевск'!S21</f>
        <v>41491</v>
      </c>
      <c r="T21" s="2">
        <f>Безенчукский!T21+Красноармейский!T21+Пестравский!T21+Приволжский!T21+Хворостянский!T21+'г. Чапаевск'!T21</f>
        <v>99</v>
      </c>
      <c r="U21" s="2">
        <f>Безенчукский!U21+Красноармейский!U21+Пестравский!U21+Приволжский!U21+Хворостянский!U21+'г. Чапаевск'!U21</f>
        <v>105</v>
      </c>
      <c r="V21" s="2">
        <f>Безенчукский!V21+Красноармейский!V21+Пестравский!V21+Приволжский!V21+Хворостянский!V21+'г. Чапаевск'!V21</f>
        <v>0</v>
      </c>
      <c r="W21" s="2">
        <f>Безенчукский!W21+Красноармейский!W21+Пестравский!W21+Приволжский!W21+Хворостянский!W21+'г. Чапаевск'!W21</f>
        <v>0</v>
      </c>
      <c r="X21" s="2">
        <f>Безенчукский!X21+Красноармейский!X21+Пестравский!X21+Приволжский!X21+Хворостянский!X21+'г. Чапаевск'!X21</f>
        <v>0</v>
      </c>
      <c r="Y21" s="2">
        <f>Безенчукский!Y21+Красноармейский!Y21+Пестравский!Y21+Приволжский!Y21+Хворостянский!Y21+'г. Чапаевск'!Y21</f>
        <v>0</v>
      </c>
      <c r="Z21" s="2">
        <f>Безенчукский!Z21+Красноармейский!Z21+Пестравский!Z21+Приволжский!Z21+Хворостянский!Z21+'г. Чапаевск'!Z21</f>
        <v>0</v>
      </c>
      <c r="AA21" s="2">
        <f>Безенчукский!AA21+Красноармейский!AA21+Пестравский!AA21+Приволжский!AA21+Хворостянский!AA21+'г. Чапаевск'!AA21</f>
        <v>0</v>
      </c>
      <c r="AB21" s="2">
        <f>Безенчукский!AB21+Красноармейский!AB21+Пестравский!AB21+Приволжский!AB21+Хворостянский!AB21+'г. Чапаевск'!AB21</f>
        <v>163</v>
      </c>
      <c r="AC21" s="2">
        <f>Безенчукский!AC21+Красноармейский!AC21+Пестравский!AC21+Приволжский!AC21+Хворостянский!AC21+'г. Чапаевск'!AC21</f>
        <v>32</v>
      </c>
      <c r="AD21" s="2">
        <f>Безенчукский!AD21+Красноармейский!AD21+Пестравский!AD21+Приволжский!AD21+Хворостянский!AD21+'г. Чапаевск'!AD21</f>
        <v>0</v>
      </c>
    </row>
    <row r="22" spans="1:30" ht="28.5" x14ac:dyDescent="0.25">
      <c r="A22" s="1" t="s">
        <v>37</v>
      </c>
      <c r="B22" s="4">
        <v>2</v>
      </c>
      <c r="C22" s="2">
        <f>Безенчукский!C22+Красноармейский!C22+Пестравский!C22+Приволжский!C22+Хворостянский!C22+'г. Чапаевск'!C22</f>
        <v>0</v>
      </c>
      <c r="D22" s="2">
        <f>Безенчукский!D22+Красноармейский!D22+Пестравский!D22+Приволжский!D22+Хворостянский!D22+'г. Чапаевск'!D22</f>
        <v>0</v>
      </c>
      <c r="E22" s="2">
        <f>Безенчукский!E22+Красноармейский!E22+Пестравский!E22+Приволжский!E22+Хворостянский!E22+'г. Чапаевск'!E22</f>
        <v>0</v>
      </c>
      <c r="F22" s="2">
        <f>Безенчукский!F22+Красноармейский!F22+Пестравский!F22+Приволжский!F22+Хворостянский!F22+'г. Чапаевск'!F22</f>
        <v>0</v>
      </c>
      <c r="G22" s="2">
        <f>Безенчукский!G22+Красноармейский!G22+Пестравский!G22+Приволжский!G22+Хворостянский!G22+'г. Чапаевск'!G22</f>
        <v>0</v>
      </c>
      <c r="H22" s="2">
        <f>Безенчукский!H22+Красноармейский!H22+Пестравский!H22+Приволжский!H22+Хворостянский!H22+'г. Чапаевск'!H22</f>
        <v>0</v>
      </c>
      <c r="I22" s="2">
        <f>Безенчукский!I22+Красноармейский!I22+Пестравский!I22+Приволжский!I22+Хворостянский!I22+'г. Чапаевск'!I22</f>
        <v>0</v>
      </c>
      <c r="J22" s="2">
        <f>Безенчукский!J22+Красноармейский!J22+Пестравский!J22+Приволжский!J22+Хворостянский!J22+'г. Чапаевск'!J22</f>
        <v>0</v>
      </c>
      <c r="K22" s="2">
        <f>Безенчукский!K22+Красноармейский!K22+Пестравский!K22+Приволжский!K22+Хворостянский!K22+'г. Чапаевск'!K22</f>
        <v>0</v>
      </c>
      <c r="L22" s="2">
        <f>Безенчукский!L22+Красноармейский!L22+Пестравский!L22+Приволжский!L22+Хворостянский!L22+'г. Чапаевск'!L22</f>
        <v>0</v>
      </c>
      <c r="M22" s="2">
        <f>Безенчукский!M22+Красноармейский!M22+Пестравский!M22+Приволжский!M22+Хворостянский!M22+'г. Чапаевск'!M22</f>
        <v>0</v>
      </c>
      <c r="N22" s="2">
        <f>Безенчукский!N22+Красноармейский!N22+Пестравский!N22+Приволжский!N22+Хворостянский!N22+'г. Чапаевск'!N22</f>
        <v>0</v>
      </c>
      <c r="O22" s="2">
        <f>Безенчукский!O22+Красноармейский!O22+Пестравский!O22+Приволжский!O22+Хворостянский!O22+'г. Чапаевск'!O22</f>
        <v>0</v>
      </c>
      <c r="P22" s="2">
        <f>Безенчукский!P22+Красноармейский!P22+Пестравский!P22+Приволжский!P22+Хворостянский!P22+'г. Чапаевск'!P22</f>
        <v>0</v>
      </c>
      <c r="Q22" s="2">
        <f>Безенчукский!Q22+Красноармейский!Q22+Пестравский!Q22+Приволжский!Q22+Хворостянский!Q22+'г. Чапаевск'!Q22</f>
        <v>0</v>
      </c>
      <c r="R22" s="2">
        <f>Безенчукский!R22+Красноармейский!R22+Пестравский!R22+Приволжский!R22+Хворостянский!R22+'г. Чапаевск'!R22</f>
        <v>0</v>
      </c>
      <c r="S22" s="2">
        <f>Безенчукский!S22+Красноармейский!S22+Пестравский!S22+Приволжский!S22+Хворостянский!S22+'г. Чапаевск'!S22</f>
        <v>0</v>
      </c>
      <c r="T22" s="2">
        <f>Безенчукский!T22+Красноармейский!T22+Пестравский!T22+Приволжский!T22+Хворостянский!T22+'г. Чапаевск'!T22</f>
        <v>0</v>
      </c>
      <c r="U22" s="2">
        <f>Безенчукский!U22+Красноармейский!U22+Пестравский!U22+Приволжский!U22+Хворостянский!U22+'г. Чапаевск'!U22</f>
        <v>0</v>
      </c>
      <c r="V22" s="2">
        <f>Безенчукский!V22+Красноармейский!V22+Пестравский!V22+Приволжский!V22+Хворостянский!V22+'г. Чапаевск'!V22</f>
        <v>0</v>
      </c>
      <c r="W22" s="2">
        <f>Безенчукский!W22+Красноармейский!W22+Пестравский!W22+Приволжский!W22+Хворостянский!W22+'г. Чапаевск'!W22</f>
        <v>0</v>
      </c>
      <c r="X22" s="2">
        <f>Безенчукский!X22+Красноармейский!X22+Пестравский!X22+Приволжский!X22+Хворостянский!X22+'г. Чапаевск'!X22</f>
        <v>0</v>
      </c>
      <c r="Y22" s="2">
        <f>Безенчукский!Y22+Красноармейский!Y22+Пестравский!Y22+Приволжский!Y22+Хворостянский!Y22+'г. Чапаевск'!Y22</f>
        <v>0</v>
      </c>
      <c r="Z22" s="2">
        <f>Безенчукский!Z22+Красноармейский!Z22+Пестравский!Z22+Приволжский!Z22+Хворостянский!Z22+'г. Чапаевск'!Z22</f>
        <v>0</v>
      </c>
      <c r="AA22" s="2">
        <f>Безенчукский!AA22+Красноармейский!AA22+Пестравский!AA22+Приволжский!AA22+Хворостянский!AA22+'г. Чапаевск'!AA22</f>
        <v>0</v>
      </c>
      <c r="AB22" s="2">
        <f>Безенчукский!AB22+Красноармейский!AB22+Пестравский!AB22+Приволжский!AB22+Хворостянский!AB22+'г. Чапаевск'!AB22</f>
        <v>0</v>
      </c>
      <c r="AC22" s="2">
        <f>Безенчукский!AC22+Красноармейский!AC22+Пестравский!AC22+Приволжский!AC22+Хворостянский!AC22+'г. Чапаевск'!AC22</f>
        <v>0</v>
      </c>
      <c r="AD22" s="2">
        <f>Безенчукский!AD22+Красноармейский!AD22+Пестравский!AD22+Приволжский!AD22+Хворостянский!AD22+'г. Чапаевск'!AD22</f>
        <v>0</v>
      </c>
    </row>
    <row r="23" spans="1:30" ht="39" x14ac:dyDescent="0.25">
      <c r="A23" s="7" t="s">
        <v>35</v>
      </c>
      <c r="B23" s="8"/>
      <c r="C23" s="2">
        <f>Безенчукский!C23+Красноармейский!C23+Пестравский!C23+Приволжский!C23+Хворостянский!C23+'г. Чапаевск'!C23</f>
        <v>2880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N44" sqref="N4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36</v>
      </c>
      <c r="D21" s="27">
        <v>0</v>
      </c>
      <c r="E21" s="27">
        <v>0</v>
      </c>
      <c r="F21" s="27">
        <v>36</v>
      </c>
      <c r="G21" s="27">
        <v>36</v>
      </c>
      <c r="H21" s="27">
        <v>36</v>
      </c>
      <c r="I21" s="27">
        <v>36</v>
      </c>
      <c r="J21" s="27">
        <v>10</v>
      </c>
      <c r="K21" s="27">
        <v>0</v>
      </c>
      <c r="L21" s="27">
        <v>36</v>
      </c>
      <c r="M21" s="27">
        <v>36</v>
      </c>
      <c r="N21" s="27">
        <v>36</v>
      </c>
      <c r="O21" s="27">
        <v>36</v>
      </c>
      <c r="P21" s="27">
        <v>17</v>
      </c>
      <c r="Q21" s="27">
        <v>36</v>
      </c>
      <c r="R21" s="27">
        <v>21</v>
      </c>
      <c r="S21" s="27">
        <v>8209</v>
      </c>
      <c r="T21" s="27">
        <v>16</v>
      </c>
      <c r="U21" s="27">
        <v>20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32</v>
      </c>
      <c r="AC21" s="27">
        <v>4</v>
      </c>
      <c r="AD21" s="27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.75" x14ac:dyDescent="0.3">
      <c r="A23" s="7" t="s">
        <v>35</v>
      </c>
      <c r="B23" s="8"/>
      <c r="C23" s="27">
        <v>505</v>
      </c>
      <c r="D23" s="28"/>
      <c r="E23" s="2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I36" sqref="I3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23</v>
      </c>
      <c r="D21" s="2"/>
      <c r="E21" s="2"/>
      <c r="F21" s="2">
        <v>23</v>
      </c>
      <c r="G21" s="2">
        <v>23</v>
      </c>
      <c r="H21" s="2">
        <v>23</v>
      </c>
      <c r="I21" s="2">
        <v>23</v>
      </c>
      <c r="J21" s="2">
        <v>6</v>
      </c>
      <c r="K21" s="2">
        <v>0</v>
      </c>
      <c r="L21" s="2">
        <v>23</v>
      </c>
      <c r="M21" s="2">
        <v>23</v>
      </c>
      <c r="N21" s="2">
        <v>23</v>
      </c>
      <c r="O21" s="2">
        <v>23</v>
      </c>
      <c r="P21" s="2">
        <v>23</v>
      </c>
      <c r="Q21" s="2">
        <v>23</v>
      </c>
      <c r="R21" s="2">
        <v>9</v>
      </c>
      <c r="S21" s="2">
        <v>5124</v>
      </c>
      <c r="T21" s="2">
        <v>11</v>
      </c>
      <c r="U21" s="2">
        <v>20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2</v>
      </c>
      <c r="AB21" s="2">
        <v>21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2</v>
      </c>
      <c r="J22" s="2">
        <v>0</v>
      </c>
      <c r="K22" s="2">
        <v>0</v>
      </c>
      <c r="L22" s="2">
        <v>2</v>
      </c>
      <c r="M22" s="2">
        <v>2</v>
      </c>
      <c r="N22" s="2">
        <v>2</v>
      </c>
      <c r="O22" s="2">
        <v>2</v>
      </c>
      <c r="P22" s="2">
        <v>2</v>
      </c>
      <c r="Q22" s="2">
        <v>2</v>
      </c>
      <c r="R22" s="2">
        <v>2</v>
      </c>
      <c r="S22" s="2"/>
      <c r="T22" s="2">
        <v>0</v>
      </c>
      <c r="U22" s="2">
        <v>2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2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342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AA48" sqref="AA48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36</v>
      </c>
      <c r="D21" s="27">
        <v>0</v>
      </c>
      <c r="E21" s="27">
        <v>0</v>
      </c>
      <c r="F21" s="27">
        <v>36</v>
      </c>
      <c r="G21" s="27">
        <v>36</v>
      </c>
      <c r="H21" s="27">
        <v>36</v>
      </c>
      <c r="I21" s="27">
        <v>36</v>
      </c>
      <c r="J21" s="27">
        <v>9</v>
      </c>
      <c r="K21" s="27">
        <v>0</v>
      </c>
      <c r="L21" s="27">
        <v>36</v>
      </c>
      <c r="M21" s="27">
        <v>36</v>
      </c>
      <c r="N21" s="27">
        <v>36</v>
      </c>
      <c r="O21" s="27">
        <v>36</v>
      </c>
      <c r="P21" s="27">
        <v>14</v>
      </c>
      <c r="Q21" s="27">
        <v>36</v>
      </c>
      <c r="R21" s="27">
        <v>22</v>
      </c>
      <c r="S21" s="27">
        <v>4674</v>
      </c>
      <c r="T21" s="27">
        <v>18</v>
      </c>
      <c r="U21" s="27">
        <v>16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35</v>
      </c>
      <c r="AC21" s="27">
        <v>1</v>
      </c>
      <c r="AD21" s="27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.75" x14ac:dyDescent="0.3">
      <c r="A23" s="7" t="s">
        <v>35</v>
      </c>
      <c r="B23" s="8"/>
      <c r="C23" s="29">
        <v>343</v>
      </c>
      <c r="D23" s="28"/>
      <c r="E23" s="2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D35" sqref="D3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26</v>
      </c>
      <c r="D21" s="27">
        <v>0</v>
      </c>
      <c r="E21" s="27">
        <v>0</v>
      </c>
      <c r="F21" s="27">
        <v>26</v>
      </c>
      <c r="G21" s="27">
        <v>26</v>
      </c>
      <c r="H21" s="27">
        <v>26</v>
      </c>
      <c r="I21" s="27">
        <v>26</v>
      </c>
      <c r="J21" s="27">
        <v>7</v>
      </c>
      <c r="K21" s="27">
        <v>0</v>
      </c>
      <c r="L21" s="27">
        <v>26</v>
      </c>
      <c r="M21" s="27">
        <v>26</v>
      </c>
      <c r="N21" s="27">
        <v>26</v>
      </c>
      <c r="O21" s="27">
        <v>26</v>
      </c>
      <c r="P21" s="27">
        <v>6</v>
      </c>
      <c r="Q21" s="27">
        <v>26</v>
      </c>
      <c r="R21" s="27">
        <v>25</v>
      </c>
      <c r="S21" s="27">
        <v>4033</v>
      </c>
      <c r="T21" s="27">
        <v>14</v>
      </c>
      <c r="U21" s="27">
        <v>13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25</v>
      </c>
      <c r="AC21" s="27">
        <v>1</v>
      </c>
      <c r="AD21" s="27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.75" x14ac:dyDescent="0.3">
      <c r="A23" s="7" t="s">
        <v>35</v>
      </c>
      <c r="B23" s="8"/>
      <c r="C23" s="29">
        <v>329</v>
      </c>
      <c r="D23" s="28"/>
      <c r="E23" s="2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E34" sqref="E3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32</v>
      </c>
      <c r="D21" s="27">
        <v>0</v>
      </c>
      <c r="E21" s="27">
        <v>0</v>
      </c>
      <c r="F21" s="27">
        <v>32</v>
      </c>
      <c r="G21" s="27">
        <v>32</v>
      </c>
      <c r="H21" s="27">
        <v>32</v>
      </c>
      <c r="I21" s="27">
        <v>32</v>
      </c>
      <c r="J21" s="27">
        <v>6</v>
      </c>
      <c r="K21" s="27">
        <v>0</v>
      </c>
      <c r="L21" s="27">
        <v>32</v>
      </c>
      <c r="M21" s="27">
        <v>32</v>
      </c>
      <c r="N21" s="27">
        <v>32</v>
      </c>
      <c r="O21" s="27">
        <v>32</v>
      </c>
      <c r="P21" s="27">
        <v>4</v>
      </c>
      <c r="Q21" s="27">
        <v>32</v>
      </c>
      <c r="R21" s="27">
        <v>25</v>
      </c>
      <c r="S21" s="27">
        <v>6569</v>
      </c>
      <c r="T21" s="27">
        <v>15</v>
      </c>
      <c r="U21" s="27">
        <v>16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26</v>
      </c>
      <c r="AC21" s="27">
        <v>6</v>
      </c>
      <c r="AD21" s="27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.75" x14ac:dyDescent="0.3">
      <c r="A23" s="7" t="s">
        <v>35</v>
      </c>
      <c r="B23" s="8"/>
      <c r="C23" s="27">
        <v>574</v>
      </c>
      <c r="D23" s="28"/>
      <c r="E23" s="2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I46" sqref="I46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28</v>
      </c>
      <c r="D21" s="27">
        <v>0</v>
      </c>
      <c r="E21" s="27"/>
      <c r="F21" s="27">
        <v>28</v>
      </c>
      <c r="G21" s="27">
        <v>28</v>
      </c>
      <c r="H21" s="27">
        <v>28</v>
      </c>
      <c r="I21" s="27">
        <v>28</v>
      </c>
      <c r="J21" s="27">
        <v>7</v>
      </c>
      <c r="K21" s="27">
        <v>0</v>
      </c>
      <c r="L21" s="27">
        <v>28</v>
      </c>
      <c r="M21" s="27">
        <v>28</v>
      </c>
      <c r="N21" s="27">
        <v>28</v>
      </c>
      <c r="O21" s="27">
        <v>28</v>
      </c>
      <c r="P21" s="27">
        <v>3</v>
      </c>
      <c r="Q21" s="27">
        <v>28</v>
      </c>
      <c r="R21" s="27">
        <v>21</v>
      </c>
      <c r="S21" s="27">
        <v>3898</v>
      </c>
      <c r="T21" s="27">
        <v>16</v>
      </c>
      <c r="U21" s="27">
        <v>13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27</v>
      </c>
      <c r="AC21" s="27">
        <v>1</v>
      </c>
      <c r="AD21" s="27">
        <v>0</v>
      </c>
    </row>
    <row r="22" spans="1:30" ht="28.5" x14ac:dyDescent="0.3">
      <c r="A22" s="1" t="s">
        <v>37</v>
      </c>
      <c r="B22" s="4">
        <v>2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</row>
    <row r="23" spans="1:30" ht="39.75" x14ac:dyDescent="0.3">
      <c r="A23" s="7" t="s">
        <v>35</v>
      </c>
      <c r="B23" s="8"/>
      <c r="C23" s="29">
        <v>310</v>
      </c>
      <c r="D23" s="28"/>
      <c r="E23" s="2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P40" sqref="P40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8.75" x14ac:dyDescent="0.3">
      <c r="A21" s="1" t="s">
        <v>34</v>
      </c>
      <c r="B21" s="4">
        <v>1</v>
      </c>
      <c r="C21" s="27">
        <v>37</v>
      </c>
      <c r="D21" s="27">
        <v>0</v>
      </c>
      <c r="E21" s="27">
        <v>0</v>
      </c>
      <c r="F21" s="27">
        <v>37</v>
      </c>
      <c r="G21" s="27">
        <v>37</v>
      </c>
      <c r="H21" s="27">
        <v>37</v>
      </c>
      <c r="I21" s="27">
        <v>37</v>
      </c>
      <c r="J21" s="27">
        <v>9</v>
      </c>
      <c r="K21" s="27">
        <v>0</v>
      </c>
      <c r="L21" s="27">
        <v>37</v>
      </c>
      <c r="M21" s="27">
        <v>37</v>
      </c>
      <c r="N21" s="27">
        <v>37</v>
      </c>
      <c r="O21" s="27">
        <v>37</v>
      </c>
      <c r="P21" s="27">
        <v>27</v>
      </c>
      <c r="Q21" s="27">
        <v>37</v>
      </c>
      <c r="R21" s="27">
        <v>26</v>
      </c>
      <c r="S21" s="27">
        <v>14108</v>
      </c>
      <c r="T21" s="27">
        <v>20</v>
      </c>
      <c r="U21" s="27">
        <v>27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18</v>
      </c>
      <c r="AC21" s="27">
        <v>19</v>
      </c>
      <c r="AD21" s="27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.75" x14ac:dyDescent="0.3">
      <c r="A23" s="7" t="s">
        <v>35</v>
      </c>
      <c r="B23" s="8"/>
      <c r="C23" s="27">
        <v>819</v>
      </c>
      <c r="D23" s="28"/>
      <c r="E23" s="2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F22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V43" sqref="V4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Большеглушицкий!C21+Большечерниговский!C21</f>
        <v>55</v>
      </c>
      <c r="D21" s="2">
        <f>Большеглушицкий!D21+Большечерниговский!D21</f>
        <v>0</v>
      </c>
      <c r="E21" s="2">
        <f>Большеглушицкий!E21+Большечерниговский!E21</f>
        <v>0</v>
      </c>
      <c r="F21" s="2">
        <f>Большеглушицкий!F21+Большечерниговский!F21</f>
        <v>55</v>
      </c>
      <c r="G21" s="2">
        <f>Большеглушицкий!G21+Большечерниговский!G21</f>
        <v>55</v>
      </c>
      <c r="H21" s="2">
        <f>Большеглушицкий!H21+Большечерниговский!H21</f>
        <v>55</v>
      </c>
      <c r="I21" s="2">
        <f>Большеглушицкий!I21+Большечерниговский!I21</f>
        <v>55</v>
      </c>
      <c r="J21" s="2">
        <f>Большеглушицкий!J21+Большечерниговский!J21</f>
        <v>13</v>
      </c>
      <c r="K21" s="2">
        <f>Большеглушицкий!K21+Большечерниговский!K21</f>
        <v>0</v>
      </c>
      <c r="L21" s="2">
        <f>Большеглушицкий!L21+Большечерниговский!L21</f>
        <v>55</v>
      </c>
      <c r="M21" s="2">
        <f>Большеглушицкий!M21+Большечерниговский!M21</f>
        <v>55</v>
      </c>
      <c r="N21" s="2">
        <f>Большеглушицкий!N21+Большечерниговский!N21</f>
        <v>55</v>
      </c>
      <c r="O21" s="2">
        <f>Большеглушицкий!O21+Большечерниговский!O21</f>
        <v>55</v>
      </c>
      <c r="P21" s="2">
        <f>Большеглушицкий!P21+Большечерниговский!P21</f>
        <v>18</v>
      </c>
      <c r="Q21" s="2">
        <f>Большеглушицкий!Q21+Большечерниговский!Q21</f>
        <v>55</v>
      </c>
      <c r="R21" s="2">
        <f>Большеглушицкий!R21+Большечерниговский!R21</f>
        <v>20</v>
      </c>
      <c r="S21" s="2">
        <f>Большеглушицкий!S21+Большечерниговский!S21</f>
        <v>12100</v>
      </c>
      <c r="T21" s="2">
        <f>Большеглушицкий!T21+Большечерниговский!T21</f>
        <v>28</v>
      </c>
      <c r="U21" s="2">
        <f>Большеглушицкий!U21+Большечерниговский!U21</f>
        <v>21</v>
      </c>
      <c r="V21" s="2">
        <f>Большеглушицкий!V21+Большечерниговский!V21</f>
        <v>1</v>
      </c>
      <c r="W21" s="2">
        <f>Большеглушицкий!W21+Большечерниговский!W21</f>
        <v>0</v>
      </c>
      <c r="X21" s="2">
        <f>Большеглушицкий!X21+Большечерниговский!X21</f>
        <v>2</v>
      </c>
      <c r="Y21" s="2">
        <f>Большеглушицкий!Y21+Большечерниговский!Y21</f>
        <v>3</v>
      </c>
      <c r="Z21" s="2">
        <f>Большеглушицкий!Z21+Большечерниговский!Z21</f>
        <v>8</v>
      </c>
      <c r="AA21" s="2">
        <f>Большеглушицкий!AA21+Большечерниговский!AA21</f>
        <v>1</v>
      </c>
      <c r="AB21" s="2">
        <f>Большеглушицкий!AB21+Большечерниговский!AB21</f>
        <v>39</v>
      </c>
      <c r="AC21" s="2">
        <f>Большеглушицкий!AC21+Большечерниговский!AC21</f>
        <v>0</v>
      </c>
      <c r="AD21" s="2">
        <f>Большеглушицкий!AD21+Большечерниговский!AD21</f>
        <v>1</v>
      </c>
    </row>
    <row r="22" spans="1:30" ht="28.5" x14ac:dyDescent="0.25">
      <c r="A22" s="1" t="s">
        <v>37</v>
      </c>
      <c r="B22" s="4">
        <v>2</v>
      </c>
      <c r="C22" s="2">
        <f>Большеглушицкий!C22+Большечерниговский!C22</f>
        <v>0</v>
      </c>
      <c r="D22" s="2">
        <f>Большеглушицкий!D22+Большечерниговский!D22</f>
        <v>0</v>
      </c>
      <c r="E22" s="2">
        <f>Большеглушицкий!E22+Большечерниговский!E22</f>
        <v>0</v>
      </c>
      <c r="F22" s="2">
        <f>Большеглушицкий!F22+Большечерниговский!F22</f>
        <v>0</v>
      </c>
      <c r="G22" s="2">
        <f>Большеглушицкий!G22+Большечерниговский!G22</f>
        <v>0</v>
      </c>
      <c r="H22" s="2">
        <f>Большеглушицкий!H22+Большечерниговский!H22</f>
        <v>0</v>
      </c>
      <c r="I22" s="2">
        <f>Большеглушицкий!I22+Большечерниговский!I22</f>
        <v>0</v>
      </c>
      <c r="J22" s="2">
        <f>Большеглушицкий!J22+Большечерниговский!J22</f>
        <v>0</v>
      </c>
      <c r="K22" s="2">
        <f>Большеглушицкий!K22+Большечерниговский!K22</f>
        <v>0</v>
      </c>
      <c r="L22" s="2">
        <f>Большеглушицкий!L22+Большечерниговский!L22</f>
        <v>0</v>
      </c>
      <c r="M22" s="2">
        <f>Большеглушицкий!M22+Большечерниговский!M22</f>
        <v>0</v>
      </c>
      <c r="N22" s="2">
        <f>Большеглушицкий!N22+Большечерниговский!N22</f>
        <v>0</v>
      </c>
      <c r="O22" s="2">
        <f>Большеглушицкий!O22+Большечерниговский!O22</f>
        <v>0</v>
      </c>
      <c r="P22" s="2">
        <f>Большеглушицкий!P22+Большечерниговский!P22</f>
        <v>0</v>
      </c>
      <c r="Q22" s="2">
        <f>Большеглушицкий!Q22+Большечерниговский!Q22</f>
        <v>0</v>
      </c>
      <c r="R22" s="2">
        <f>Большеглушицкий!R22+Большечерниговский!R22</f>
        <v>0</v>
      </c>
      <c r="S22" s="2">
        <f>Большеглушицкий!S22+Большечерниговский!S22</f>
        <v>0</v>
      </c>
      <c r="T22" s="2">
        <f>Большеглушицкий!T22+Большечерниговский!T22</f>
        <v>0</v>
      </c>
      <c r="U22" s="2">
        <f>Большеглушицкий!U22+Большечерниговский!U22</f>
        <v>0</v>
      </c>
      <c r="V22" s="2">
        <f>Большеглушицкий!V22+Большечерниговский!V22</f>
        <v>0</v>
      </c>
      <c r="W22" s="2">
        <f>Большеглушицкий!W22+Большечерниговский!W22</f>
        <v>0</v>
      </c>
      <c r="X22" s="2">
        <f>Большеглушицкий!X22+Большечерниговский!X22</f>
        <v>0</v>
      </c>
      <c r="Y22" s="2">
        <f>Большеглушицкий!Y22+Большечерниговский!Y22</f>
        <v>0</v>
      </c>
      <c r="Z22" s="2">
        <f>Большеглушицкий!Z22+Большечерниговский!Z22</f>
        <v>0</v>
      </c>
      <c r="AA22" s="2">
        <f>Большеглушицкий!AA22+Большечерниговский!AA22</f>
        <v>0</v>
      </c>
      <c r="AB22" s="2">
        <f>Большеглушицкий!AB22+Большечерниговский!AB22</f>
        <v>0</v>
      </c>
      <c r="AC22" s="2">
        <f>Большеглушицкий!AC22+Большечерниговский!AC22</f>
        <v>0</v>
      </c>
      <c r="AD22" s="2">
        <f>Большеглушицкий!AD22+Большечерниговский!AD22</f>
        <v>0</v>
      </c>
    </row>
    <row r="23" spans="1:30" ht="39" x14ac:dyDescent="0.25">
      <c r="A23" s="7" t="s">
        <v>35</v>
      </c>
      <c r="B23" s="8"/>
      <c r="C23" s="2">
        <f>Большеглушицкий!C23+Большечерниговский!C23</f>
        <v>567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R39" sqref="R39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24</v>
      </c>
      <c r="D21" s="2"/>
      <c r="E21" s="2"/>
      <c r="F21" s="2">
        <v>24</v>
      </c>
      <c r="G21" s="2">
        <v>24</v>
      </c>
      <c r="H21" s="2">
        <v>24</v>
      </c>
      <c r="I21" s="2">
        <v>24</v>
      </c>
      <c r="J21" s="2">
        <v>7</v>
      </c>
      <c r="K21" s="2">
        <v>0</v>
      </c>
      <c r="L21" s="2">
        <v>24</v>
      </c>
      <c r="M21" s="2">
        <v>24</v>
      </c>
      <c r="N21" s="2">
        <v>24</v>
      </c>
      <c r="O21" s="2">
        <v>24</v>
      </c>
      <c r="P21" s="2">
        <v>8</v>
      </c>
      <c r="Q21" s="2">
        <v>24</v>
      </c>
      <c r="R21" s="2">
        <v>7</v>
      </c>
      <c r="S21" s="2">
        <v>6010</v>
      </c>
      <c r="T21" s="2">
        <v>12</v>
      </c>
      <c r="U21" s="2">
        <v>7</v>
      </c>
      <c r="V21" s="2">
        <v>0</v>
      </c>
      <c r="W21" s="2">
        <v>0</v>
      </c>
      <c r="X21" s="2">
        <v>0</v>
      </c>
      <c r="Y21" s="2">
        <v>3</v>
      </c>
      <c r="Z21" s="2">
        <v>4</v>
      </c>
      <c r="AA21" s="2">
        <v>0</v>
      </c>
      <c r="AB21" s="2">
        <v>16</v>
      </c>
      <c r="AC21" s="2">
        <v>0</v>
      </c>
      <c r="AD21" s="2">
        <v>1</v>
      </c>
    </row>
    <row r="22" spans="1:30" ht="28.5" x14ac:dyDescent="0.25">
      <c r="A22" s="1" t="s">
        <v>37</v>
      </c>
      <c r="B22" s="4">
        <v>2</v>
      </c>
      <c r="C22" s="2">
        <v>0</v>
      </c>
      <c r="D22" s="2"/>
      <c r="E22" s="2"/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234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AA32" sqref="AA3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31</v>
      </c>
      <c r="D21" s="2"/>
      <c r="E21" s="2"/>
      <c r="F21" s="2">
        <v>31</v>
      </c>
      <c r="G21" s="2">
        <v>31</v>
      </c>
      <c r="H21" s="2">
        <v>31</v>
      </c>
      <c r="I21" s="2">
        <v>31</v>
      </c>
      <c r="J21" s="2">
        <v>6</v>
      </c>
      <c r="K21" s="2">
        <v>0</v>
      </c>
      <c r="L21" s="2">
        <v>31</v>
      </c>
      <c r="M21" s="2">
        <v>31</v>
      </c>
      <c r="N21" s="2">
        <v>31</v>
      </c>
      <c r="O21" s="2">
        <v>31</v>
      </c>
      <c r="P21" s="2">
        <v>10</v>
      </c>
      <c r="Q21" s="2">
        <v>31</v>
      </c>
      <c r="R21" s="2">
        <v>13</v>
      </c>
      <c r="S21" s="14">
        <v>6090</v>
      </c>
      <c r="T21" s="14">
        <v>16</v>
      </c>
      <c r="U21" s="2">
        <v>14</v>
      </c>
      <c r="V21" s="2">
        <v>1</v>
      </c>
      <c r="W21" s="2">
        <v>0</v>
      </c>
      <c r="X21" s="2">
        <v>2</v>
      </c>
      <c r="Y21" s="2">
        <v>0</v>
      </c>
      <c r="Z21" s="2">
        <v>4</v>
      </c>
      <c r="AA21" s="2">
        <v>1</v>
      </c>
      <c r="AB21" s="2">
        <v>23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0</v>
      </c>
      <c r="D22" s="2"/>
      <c r="E22" s="2"/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30">
        <v>333</v>
      </c>
      <c r="D23" s="28"/>
      <c r="E23" s="2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F15" zoomScale="70" zoomScaleNormal="70" workbookViewId="0">
      <selection activeCell="Y48" sqref="Y48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106</v>
      </c>
      <c r="D21" s="2"/>
      <c r="E21" s="2"/>
      <c r="F21" s="2">
        <v>106</v>
      </c>
      <c r="G21" s="2">
        <v>106</v>
      </c>
      <c r="H21" s="2">
        <v>106</v>
      </c>
      <c r="I21" s="2">
        <v>105</v>
      </c>
      <c r="J21" s="2">
        <v>16</v>
      </c>
      <c r="K21" s="2">
        <v>0</v>
      </c>
      <c r="L21" s="2">
        <v>106</v>
      </c>
      <c r="M21" s="2">
        <v>106</v>
      </c>
      <c r="N21" s="2">
        <v>106</v>
      </c>
      <c r="O21" s="2">
        <v>106</v>
      </c>
      <c r="P21" s="2">
        <v>75</v>
      </c>
      <c r="Q21" s="2">
        <v>105</v>
      </c>
      <c r="R21" s="2">
        <v>53</v>
      </c>
      <c r="S21" s="2">
        <v>89403</v>
      </c>
      <c r="T21" s="2">
        <v>16</v>
      </c>
      <c r="U21" s="2">
        <v>71</v>
      </c>
      <c r="V21" s="2">
        <v>0</v>
      </c>
      <c r="W21" s="2">
        <v>0</v>
      </c>
      <c r="X21" s="2">
        <v>0</v>
      </c>
      <c r="Y21" s="2">
        <v>0</v>
      </c>
      <c r="Z21" s="2">
        <v>2</v>
      </c>
      <c r="AA21" s="2">
        <v>0</v>
      </c>
      <c r="AB21" s="2">
        <v>2</v>
      </c>
      <c r="AC21" s="2">
        <v>101</v>
      </c>
      <c r="AD21" s="2">
        <v>1</v>
      </c>
    </row>
    <row r="22" spans="1:30" ht="28.5" x14ac:dyDescent="0.25">
      <c r="A22" s="1" t="s">
        <v>37</v>
      </c>
      <c r="B22" s="4">
        <v>2</v>
      </c>
      <c r="C22" s="2">
        <v>2</v>
      </c>
      <c r="D22" s="2"/>
      <c r="E22" s="2"/>
      <c r="F22" s="2">
        <v>2</v>
      </c>
      <c r="G22" s="2">
        <v>2</v>
      </c>
      <c r="H22" s="2">
        <v>2</v>
      </c>
      <c r="I22" s="2">
        <v>1</v>
      </c>
      <c r="J22" s="2">
        <v>0</v>
      </c>
      <c r="K22" s="2">
        <v>0</v>
      </c>
      <c r="L22" s="2">
        <v>1</v>
      </c>
      <c r="M22" s="2">
        <v>2</v>
      </c>
      <c r="N22" s="2">
        <v>2</v>
      </c>
      <c r="O22" s="2">
        <v>2</v>
      </c>
      <c r="P22" s="2">
        <v>2</v>
      </c>
      <c r="Q22" s="2">
        <v>2</v>
      </c>
      <c r="R22" s="2">
        <v>0</v>
      </c>
      <c r="S22" s="2"/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2</v>
      </c>
      <c r="AD22" s="2">
        <v>0</v>
      </c>
    </row>
    <row r="23" spans="1:30" ht="39" x14ac:dyDescent="0.25">
      <c r="A23" s="7" t="s">
        <v>35</v>
      </c>
      <c r="B23" s="8"/>
      <c r="C23" s="9">
        <v>5271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A15" zoomScale="70" zoomScaleNormal="70" workbookViewId="0">
      <selection activeCell="M39" sqref="M39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17">
        <v>16</v>
      </c>
      <c r="D21" s="17"/>
      <c r="E21" s="17"/>
      <c r="F21" s="17">
        <v>16</v>
      </c>
      <c r="G21" s="17">
        <v>16</v>
      </c>
      <c r="H21" s="17">
        <v>16</v>
      </c>
      <c r="I21" s="17">
        <v>16</v>
      </c>
      <c r="J21" s="17">
        <v>4</v>
      </c>
      <c r="K21" s="17">
        <v>0</v>
      </c>
      <c r="L21" s="17">
        <v>16</v>
      </c>
      <c r="M21" s="17">
        <v>16</v>
      </c>
      <c r="N21" s="17">
        <v>16</v>
      </c>
      <c r="O21" s="17">
        <v>16</v>
      </c>
      <c r="P21" s="17">
        <v>12</v>
      </c>
      <c r="Q21" s="17">
        <v>16</v>
      </c>
      <c r="R21" s="17">
        <v>12</v>
      </c>
      <c r="S21" s="17">
        <v>4404</v>
      </c>
      <c r="T21" s="2">
        <v>1</v>
      </c>
      <c r="U21" s="17">
        <v>7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16</v>
      </c>
      <c r="AD21" s="17">
        <v>0</v>
      </c>
    </row>
    <row r="22" spans="1:30" ht="28.5" x14ac:dyDescent="0.25">
      <c r="A22" s="1" t="s">
        <v>37</v>
      </c>
      <c r="B22" s="4">
        <v>2</v>
      </c>
      <c r="C22" s="17">
        <v>4</v>
      </c>
      <c r="D22" s="17"/>
      <c r="E22" s="17"/>
      <c r="F22" s="17">
        <v>4</v>
      </c>
      <c r="G22" s="17">
        <v>4</v>
      </c>
      <c r="H22" s="17">
        <v>4</v>
      </c>
      <c r="I22" s="17">
        <v>4</v>
      </c>
      <c r="J22" s="17">
        <v>0</v>
      </c>
      <c r="K22" s="17">
        <v>0</v>
      </c>
      <c r="L22" s="17">
        <v>4</v>
      </c>
      <c r="M22" s="17">
        <v>4</v>
      </c>
      <c r="N22" s="17">
        <v>4</v>
      </c>
      <c r="O22" s="17">
        <v>4</v>
      </c>
      <c r="P22" s="17">
        <v>4</v>
      </c>
      <c r="Q22" s="17">
        <v>4</v>
      </c>
      <c r="R22" s="17">
        <v>2</v>
      </c>
      <c r="S22" s="17"/>
      <c r="T22" s="2">
        <v>0</v>
      </c>
      <c r="U22" s="17">
        <v>2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4</v>
      </c>
      <c r="AD22" s="17">
        <v>0</v>
      </c>
    </row>
    <row r="23" spans="1:30" ht="39" x14ac:dyDescent="0.25">
      <c r="A23" s="7" t="s">
        <v>35</v>
      </c>
      <c r="B23" s="8"/>
      <c r="C23" s="18">
        <v>591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G15" zoomScale="70" zoomScaleNormal="70" workbookViewId="0">
      <selection activeCell="T21" sqref="T21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15</v>
      </c>
      <c r="D21" s="2"/>
      <c r="E21" s="2"/>
      <c r="F21" s="2">
        <v>15</v>
      </c>
      <c r="G21" s="2">
        <v>15</v>
      </c>
      <c r="H21" s="2">
        <v>15</v>
      </c>
      <c r="I21" s="2">
        <v>15</v>
      </c>
      <c r="J21" s="2">
        <v>5</v>
      </c>
      <c r="K21" s="2">
        <v>0</v>
      </c>
      <c r="L21" s="2">
        <v>15</v>
      </c>
      <c r="M21" s="2">
        <v>15</v>
      </c>
      <c r="N21" s="2">
        <v>15</v>
      </c>
      <c r="O21" s="2">
        <v>15</v>
      </c>
      <c r="P21" s="2">
        <v>15</v>
      </c>
      <c r="Q21" s="2">
        <v>15</v>
      </c>
      <c r="R21" s="2">
        <v>11</v>
      </c>
      <c r="S21" s="2">
        <v>4081</v>
      </c>
      <c r="T21" s="2">
        <v>8</v>
      </c>
      <c r="U21" s="2">
        <v>7</v>
      </c>
      <c r="V21" s="2">
        <v>0</v>
      </c>
      <c r="W21" s="2">
        <v>0</v>
      </c>
      <c r="X21" s="2">
        <v>0</v>
      </c>
      <c r="Y21" s="2">
        <v>0</v>
      </c>
      <c r="Z21" s="2">
        <v>1</v>
      </c>
      <c r="AA21" s="2">
        <v>2</v>
      </c>
      <c r="AB21" s="2">
        <v>1</v>
      </c>
      <c r="AC21" s="2">
        <v>11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0</v>
      </c>
      <c r="D22" s="2"/>
      <c r="E22" s="2"/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/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</row>
    <row r="23" spans="1:30" ht="39" x14ac:dyDescent="0.25">
      <c r="A23" s="7" t="s">
        <v>35</v>
      </c>
      <c r="B23" s="8"/>
      <c r="C23" s="9">
        <v>313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E25"/>
  <sheetViews>
    <sheetView showGridLines="0" topLeftCell="A15" zoomScale="70" zoomScaleNormal="70" workbookViewId="0">
      <selection activeCell="R43" sqref="R4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1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1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1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1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1" ht="15.75" x14ac:dyDescent="0.25">
      <c r="A21" s="1" t="s">
        <v>34</v>
      </c>
      <c r="B21" s="4">
        <v>1</v>
      </c>
      <c r="C21" s="2">
        <v>210</v>
      </c>
      <c r="D21" s="2"/>
      <c r="E21" s="2"/>
      <c r="F21" s="2">
        <v>210</v>
      </c>
      <c r="G21" s="2">
        <v>210</v>
      </c>
      <c r="H21" s="2">
        <v>210</v>
      </c>
      <c r="I21" s="2">
        <v>210</v>
      </c>
      <c r="J21" s="2">
        <v>26</v>
      </c>
      <c r="K21" s="2">
        <v>0</v>
      </c>
      <c r="L21" s="2">
        <v>210</v>
      </c>
      <c r="M21" s="2">
        <v>210</v>
      </c>
      <c r="N21" s="2">
        <v>210</v>
      </c>
      <c r="O21" s="2">
        <v>210</v>
      </c>
      <c r="P21" s="2">
        <v>125</v>
      </c>
      <c r="Q21" s="2">
        <v>210</v>
      </c>
      <c r="R21" s="2">
        <v>139</v>
      </c>
      <c r="S21" s="2">
        <v>93617</v>
      </c>
      <c r="T21" s="2">
        <v>26</v>
      </c>
      <c r="U21" s="2">
        <v>210</v>
      </c>
      <c r="V21" s="2">
        <v>0</v>
      </c>
      <c r="W21" s="2">
        <v>0</v>
      </c>
      <c r="X21" s="2">
        <v>0</v>
      </c>
      <c r="Y21" s="2">
        <v>0</v>
      </c>
      <c r="Z21" s="2">
        <v>1</v>
      </c>
      <c r="AA21" s="2">
        <v>0</v>
      </c>
      <c r="AB21" s="2">
        <v>0</v>
      </c>
      <c r="AC21" s="2">
        <v>209</v>
      </c>
      <c r="AD21" s="2">
        <v>0</v>
      </c>
      <c r="AE21" s="2"/>
    </row>
    <row r="22" spans="1:31" ht="28.5" x14ac:dyDescent="0.25">
      <c r="A22" s="1" t="s">
        <v>37</v>
      </c>
      <c r="B22" s="4">
        <v>2</v>
      </c>
      <c r="C22" s="2">
        <v>9</v>
      </c>
      <c r="D22" s="2"/>
      <c r="E22" s="2"/>
      <c r="F22" s="2">
        <v>9</v>
      </c>
      <c r="G22" s="2">
        <v>9</v>
      </c>
      <c r="H22" s="2">
        <v>9</v>
      </c>
      <c r="I22" s="2">
        <v>9</v>
      </c>
      <c r="J22" s="2">
        <v>0</v>
      </c>
      <c r="K22" s="2">
        <v>0</v>
      </c>
      <c r="L22" s="2">
        <v>9</v>
      </c>
      <c r="M22" s="2">
        <v>9</v>
      </c>
      <c r="N22" s="2">
        <v>9</v>
      </c>
      <c r="O22" s="2">
        <v>9</v>
      </c>
      <c r="P22" s="2">
        <v>5</v>
      </c>
      <c r="Q22" s="2">
        <v>9</v>
      </c>
      <c r="R22" s="2">
        <v>5</v>
      </c>
      <c r="S22" s="2"/>
      <c r="T22" s="2">
        <v>1</v>
      </c>
      <c r="U22" s="2">
        <v>9</v>
      </c>
      <c r="V22" s="2"/>
      <c r="W22" s="2"/>
      <c r="X22" s="2"/>
      <c r="Y22" s="2"/>
      <c r="Z22" s="2"/>
      <c r="AA22" s="2"/>
      <c r="AB22" s="2"/>
      <c r="AC22" s="2">
        <v>9</v>
      </c>
      <c r="AD22" s="2"/>
      <c r="AE22" s="2"/>
    </row>
    <row r="23" spans="1:31" ht="39" x14ac:dyDescent="0.25">
      <c r="A23" s="7" t="s">
        <v>35</v>
      </c>
      <c r="B23" s="8"/>
      <c r="C23" s="9">
        <v>5943</v>
      </c>
      <c r="D23" s="8"/>
      <c r="E23" s="8"/>
    </row>
    <row r="25" spans="1:31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F21:AE22 C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A15" zoomScale="70" zoomScaleNormal="70" workbookViewId="0">
      <selection activeCell="H44" sqref="H43:H4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35">
        <v>3</v>
      </c>
      <c r="D20" s="35">
        <v>4</v>
      </c>
      <c r="E20" s="35">
        <v>5</v>
      </c>
      <c r="F20" s="35">
        <v>6</v>
      </c>
      <c r="G20" s="35">
        <v>7</v>
      </c>
      <c r="H20" s="35">
        <v>8</v>
      </c>
      <c r="I20" s="35">
        <v>9</v>
      </c>
      <c r="J20" s="35">
        <v>10</v>
      </c>
      <c r="K20" s="35">
        <v>11</v>
      </c>
      <c r="L20" s="35">
        <v>12</v>
      </c>
      <c r="M20" s="35">
        <v>13</v>
      </c>
      <c r="N20" s="35">
        <v>14</v>
      </c>
      <c r="O20" s="35">
        <v>15</v>
      </c>
      <c r="P20" s="35">
        <v>16</v>
      </c>
      <c r="Q20" s="35">
        <v>17</v>
      </c>
      <c r="R20" s="35">
        <v>18</v>
      </c>
      <c r="S20" s="35">
        <v>19</v>
      </c>
      <c r="T20" s="35">
        <v>20</v>
      </c>
      <c r="U20" s="35">
        <v>21</v>
      </c>
      <c r="V20" s="35">
        <v>22</v>
      </c>
      <c r="W20" s="35">
        <v>23</v>
      </c>
      <c r="X20" s="35">
        <v>24</v>
      </c>
      <c r="Y20" s="35">
        <v>25</v>
      </c>
      <c r="Z20" s="35">
        <v>26</v>
      </c>
      <c r="AA20" s="35">
        <v>27</v>
      </c>
      <c r="AB20" s="35">
        <v>28</v>
      </c>
      <c r="AC20" s="35">
        <v>29</v>
      </c>
      <c r="AD20" s="35">
        <v>30</v>
      </c>
    </row>
    <row r="21" spans="1:30" ht="15.75" x14ac:dyDescent="0.2">
      <c r="A21" s="1" t="s">
        <v>34</v>
      </c>
      <c r="B21" s="34">
        <v>1</v>
      </c>
      <c r="C21" s="38">
        <v>49</v>
      </c>
      <c r="D21" s="38"/>
      <c r="E21" s="38"/>
      <c r="F21" s="38">
        <v>49</v>
      </c>
      <c r="G21" s="38">
        <v>49</v>
      </c>
      <c r="H21" s="38">
        <v>49</v>
      </c>
      <c r="I21" s="38">
        <v>49</v>
      </c>
      <c r="J21" s="38">
        <v>0</v>
      </c>
      <c r="K21" s="38">
        <v>0</v>
      </c>
      <c r="L21" s="38">
        <v>47</v>
      </c>
      <c r="M21" s="38">
        <v>49</v>
      </c>
      <c r="N21" s="38">
        <v>49</v>
      </c>
      <c r="O21" s="38">
        <v>49</v>
      </c>
      <c r="P21" s="38">
        <v>36</v>
      </c>
      <c r="Q21" s="38">
        <v>49</v>
      </c>
      <c r="R21" s="38">
        <v>27</v>
      </c>
      <c r="S21" s="38">
        <v>9525</v>
      </c>
      <c r="T21" s="38">
        <v>0</v>
      </c>
      <c r="U21" s="38">
        <v>34</v>
      </c>
      <c r="V21" s="38">
        <v>0</v>
      </c>
      <c r="W21" s="38">
        <v>0</v>
      </c>
      <c r="X21" s="38">
        <v>0</v>
      </c>
      <c r="Y21" s="38">
        <v>0</v>
      </c>
      <c r="Z21" s="38">
        <v>1</v>
      </c>
      <c r="AA21" s="38">
        <v>0</v>
      </c>
      <c r="AB21" s="38">
        <v>2</v>
      </c>
      <c r="AC21" s="38">
        <v>36</v>
      </c>
      <c r="AD21" s="38">
        <v>10</v>
      </c>
    </row>
    <row r="22" spans="1:30" ht="28.5" x14ac:dyDescent="0.2">
      <c r="A22" s="1" t="s">
        <v>37</v>
      </c>
      <c r="B22" s="34">
        <v>2</v>
      </c>
      <c r="C22" s="38">
        <v>10</v>
      </c>
      <c r="D22" s="38"/>
      <c r="E22" s="38"/>
      <c r="F22" s="38">
        <v>10</v>
      </c>
      <c r="G22" s="38">
        <v>10</v>
      </c>
      <c r="H22" s="38">
        <v>10</v>
      </c>
      <c r="I22" s="38">
        <v>10</v>
      </c>
      <c r="J22" s="38">
        <v>0</v>
      </c>
      <c r="K22" s="38">
        <v>0</v>
      </c>
      <c r="L22" s="38">
        <v>0</v>
      </c>
      <c r="M22" s="38">
        <v>10</v>
      </c>
      <c r="N22" s="38">
        <v>10</v>
      </c>
      <c r="O22" s="38">
        <v>10</v>
      </c>
      <c r="P22" s="38">
        <v>4</v>
      </c>
      <c r="Q22" s="38">
        <v>10</v>
      </c>
      <c r="R22" s="38">
        <v>3</v>
      </c>
      <c r="S22" s="38"/>
      <c r="T22" s="38">
        <v>2</v>
      </c>
      <c r="U22" s="38">
        <v>8</v>
      </c>
      <c r="V22" s="38">
        <v>0</v>
      </c>
      <c r="W22" s="38">
        <v>0</v>
      </c>
      <c r="X22" s="38">
        <v>0</v>
      </c>
      <c r="Y22" s="38">
        <v>0</v>
      </c>
      <c r="Z22" s="38">
        <v>1</v>
      </c>
      <c r="AA22" s="38">
        <v>0</v>
      </c>
      <c r="AB22" s="38">
        <v>0</v>
      </c>
      <c r="AC22" s="38">
        <v>9</v>
      </c>
      <c r="AD22" s="38">
        <v>0</v>
      </c>
    </row>
    <row r="23" spans="1:30" ht="38.25" x14ac:dyDescent="0.2">
      <c r="A23" s="7" t="s">
        <v>35</v>
      </c>
      <c r="B23" s="8"/>
      <c r="C23" s="39">
        <v>1151</v>
      </c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/>
      <c r="R23"/>
      <c r="S23"/>
      <c r="T23"/>
      <c r="U23"/>
      <c r="V23"/>
      <c r="W23"/>
      <c r="X23"/>
      <c r="Y23"/>
      <c r="Z23"/>
      <c r="AA23"/>
      <c r="AB23"/>
      <c r="AC23"/>
      <c r="AD23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8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D23:P23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AC21:AD22 F21:AA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C15" zoomScale="70" zoomScaleNormal="70" workbookViewId="0">
      <selection activeCell="K41" sqref="K41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84</v>
      </c>
      <c r="D21" s="2"/>
      <c r="E21" s="2"/>
      <c r="F21" s="2">
        <v>84</v>
      </c>
      <c r="G21" s="2">
        <v>84</v>
      </c>
      <c r="H21" s="2">
        <v>84</v>
      </c>
      <c r="I21" s="2">
        <v>84</v>
      </c>
      <c r="J21" s="2">
        <v>8</v>
      </c>
      <c r="K21" s="2">
        <v>0</v>
      </c>
      <c r="L21" s="2">
        <v>83</v>
      </c>
      <c r="M21" s="2">
        <v>84</v>
      </c>
      <c r="N21" s="2">
        <v>84</v>
      </c>
      <c r="O21" s="2">
        <v>84</v>
      </c>
      <c r="P21" s="2">
        <v>84</v>
      </c>
      <c r="Q21" s="2">
        <v>84</v>
      </c>
      <c r="R21" s="2">
        <v>36</v>
      </c>
      <c r="S21" s="2">
        <v>27586</v>
      </c>
      <c r="T21" s="2">
        <v>51</v>
      </c>
      <c r="U21" s="2">
        <v>64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48</v>
      </c>
      <c r="AC21" s="2">
        <v>36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1</v>
      </c>
      <c r="D22" s="2"/>
      <c r="E22" s="2"/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1</v>
      </c>
      <c r="S22" s="2"/>
      <c r="T22" s="2">
        <v>0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1</v>
      </c>
      <c r="AD22" s="2">
        <v>0</v>
      </c>
    </row>
    <row r="23" spans="1:30" ht="39" x14ac:dyDescent="0.25">
      <c r="A23" s="7" t="s">
        <v>35</v>
      </c>
      <c r="B23" s="8"/>
      <c r="C23" s="9">
        <v>2010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R49" sqref="R49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f>Кинельский!C21+'г. Кинель'!C21</f>
        <v>66</v>
      </c>
      <c r="D21" s="2">
        <f>Кинельский!D21+'г. Кинель'!D21</f>
        <v>0</v>
      </c>
      <c r="E21" s="2">
        <f>Кинельский!E21+'г. Кинель'!E21</f>
        <v>0</v>
      </c>
      <c r="F21" s="2">
        <f>Кинельский!F21+'г. Кинель'!F21</f>
        <v>66</v>
      </c>
      <c r="G21" s="2">
        <f>Кинельский!G21+'г. Кинель'!G21</f>
        <v>66</v>
      </c>
      <c r="H21" s="2">
        <f>Кинельский!H21+'г. Кинель'!H21</f>
        <v>66</v>
      </c>
      <c r="I21" s="2">
        <f>Кинельский!I21+'г. Кинель'!I21</f>
        <v>66</v>
      </c>
      <c r="J21" s="2">
        <f>Кинельский!J21+'г. Кинель'!J21</f>
        <v>14</v>
      </c>
      <c r="K21" s="2">
        <f>Кинельский!K21+'г. Кинель'!K21</f>
        <v>0</v>
      </c>
      <c r="L21" s="2">
        <f>Кинельский!L21+'г. Кинель'!L21</f>
        <v>66</v>
      </c>
      <c r="M21" s="2">
        <f>Кинельский!M21+'г. Кинель'!M21</f>
        <v>66</v>
      </c>
      <c r="N21" s="2">
        <f>Кинельский!N21+'г. Кинель'!N21</f>
        <v>66</v>
      </c>
      <c r="O21" s="2">
        <f>Кинельский!O21+'г. Кинель'!O21</f>
        <v>66</v>
      </c>
      <c r="P21" s="2">
        <f>Кинельский!P21+'г. Кинель'!P21</f>
        <v>31</v>
      </c>
      <c r="Q21" s="2">
        <f>Кинельский!Q21+'г. Кинель'!Q21</f>
        <v>66</v>
      </c>
      <c r="R21" s="2">
        <f>Кинельский!R21+'г. Кинель'!R21</f>
        <v>53</v>
      </c>
      <c r="S21" s="2">
        <f>Кинельский!S21+'г. Кинель'!S21</f>
        <v>16322</v>
      </c>
      <c r="T21" s="2">
        <f>Кинельский!T21+'г. Кинель'!T21</f>
        <v>34</v>
      </c>
      <c r="U21" s="2">
        <f>Кинельский!U21+'г. Кинель'!U21</f>
        <v>32</v>
      </c>
      <c r="V21" s="2">
        <f>Кинельский!V21+'г. Кинель'!V21</f>
        <v>26</v>
      </c>
      <c r="W21" s="2">
        <f>Кинельский!W21+'г. Кинель'!W21</f>
        <v>0</v>
      </c>
      <c r="X21" s="2">
        <f>Кинельский!X21+'г. Кинель'!X21</f>
        <v>0</v>
      </c>
      <c r="Y21" s="2">
        <f>Кинельский!Y21+'г. Кинель'!Y21</f>
        <v>0</v>
      </c>
      <c r="Z21" s="2">
        <f>Кинельский!Z21+'г. Кинель'!Z21</f>
        <v>3</v>
      </c>
      <c r="AA21" s="2">
        <f>Кинельский!AA21+'г. Кинель'!AA21</f>
        <v>0</v>
      </c>
      <c r="AB21" s="2">
        <f>Кинельский!AB21+'г. Кинель'!AB21</f>
        <v>22</v>
      </c>
      <c r="AC21" s="2">
        <f>Кинельский!AC21+'г. Кинель'!AC21</f>
        <v>15</v>
      </c>
      <c r="AD21" s="2">
        <f>Кинельский!AD21+'г. Кинель'!AD21</f>
        <v>0</v>
      </c>
    </row>
    <row r="22" spans="1:30" ht="28.5" x14ac:dyDescent="0.25">
      <c r="A22" s="1" t="s">
        <v>37</v>
      </c>
      <c r="B22" s="4">
        <v>2</v>
      </c>
      <c r="C22" s="2">
        <f>Кинельский!C22+'г. Кинель'!C22</f>
        <v>0</v>
      </c>
      <c r="D22" s="2">
        <f>Кинельский!D22+'г. Кинель'!D22</f>
        <v>0</v>
      </c>
      <c r="E22" s="2">
        <f>Кинельский!E22+'г. Кинель'!E22</f>
        <v>0</v>
      </c>
      <c r="F22" s="2">
        <f>Кинельский!F22+'г. Кинель'!F22</f>
        <v>0</v>
      </c>
      <c r="G22" s="2">
        <f>Кинельский!G22+'г. Кинель'!G22</f>
        <v>0</v>
      </c>
      <c r="H22" s="2">
        <f>Кинельский!H22+'г. Кинель'!H22</f>
        <v>0</v>
      </c>
      <c r="I22" s="2">
        <f>Кинельский!I22+'г. Кинель'!I22</f>
        <v>0</v>
      </c>
      <c r="J22" s="2">
        <f>Кинельский!J22+'г. Кинель'!J22</f>
        <v>0</v>
      </c>
      <c r="K22" s="2">
        <f>Кинельский!K22+'г. Кинель'!K22</f>
        <v>0</v>
      </c>
      <c r="L22" s="2">
        <f>Кинельский!L22+'г. Кинель'!L22</f>
        <v>0</v>
      </c>
      <c r="M22" s="2">
        <f>Кинельский!M22+'г. Кинель'!M22</f>
        <v>0</v>
      </c>
      <c r="N22" s="2">
        <f>Кинельский!N22+'г. Кинель'!N22</f>
        <v>0</v>
      </c>
      <c r="O22" s="2">
        <f>Кинельский!O22+'г. Кинель'!O22</f>
        <v>0</v>
      </c>
      <c r="P22" s="2">
        <f>Кинельский!P22+'г. Кинель'!P22</f>
        <v>0</v>
      </c>
      <c r="Q22" s="2">
        <f>Кинельский!Q22+'г. Кинель'!Q22</f>
        <v>0</v>
      </c>
      <c r="R22" s="2">
        <f>Кинельский!R22+'г. Кинель'!R22</f>
        <v>0</v>
      </c>
      <c r="S22" s="2">
        <f>Кинельский!S22+'г. Кинель'!S22</f>
        <v>0</v>
      </c>
      <c r="T22" s="2">
        <f>Кинельский!T22+'г. Кинель'!T22</f>
        <v>0</v>
      </c>
      <c r="U22" s="2">
        <f>Кинельский!U22+'г. Кинель'!U22</f>
        <v>0</v>
      </c>
      <c r="V22" s="2">
        <f>Кинельский!V22+'г. Кинель'!V22</f>
        <v>0</v>
      </c>
      <c r="W22" s="2">
        <f>Кинельский!W22+'г. Кинель'!W22</f>
        <v>0</v>
      </c>
      <c r="X22" s="2">
        <f>Кинельский!X22+'г. Кинель'!X22</f>
        <v>0</v>
      </c>
      <c r="Y22" s="2">
        <f>Кинельский!Y22+'г. Кинель'!Y22</f>
        <v>0</v>
      </c>
      <c r="Z22" s="2">
        <f>Кинельский!Z22+'г. Кинель'!Z22</f>
        <v>0</v>
      </c>
      <c r="AA22" s="2">
        <f>Кинельский!AA22+'г. Кинель'!AA22</f>
        <v>0</v>
      </c>
      <c r="AB22" s="2">
        <f>Кинельский!AB22+'г. Кинель'!AB22</f>
        <v>0</v>
      </c>
      <c r="AC22" s="2">
        <f>Кинельский!AC22+'г. Кинель'!AC22</f>
        <v>0</v>
      </c>
      <c r="AD22" s="2">
        <f>Кинельский!AD22+'г. Кинель'!AD22</f>
        <v>0</v>
      </c>
    </row>
    <row r="23" spans="1:30" ht="39" x14ac:dyDescent="0.25">
      <c r="A23" s="7" t="s">
        <v>35</v>
      </c>
      <c r="B23" s="8"/>
      <c r="C23" s="2">
        <f>Кинельский!C23+'г. Кинель'!C23</f>
        <v>976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H32" sqref="H32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40</v>
      </c>
      <c r="D21" s="2"/>
      <c r="E21" s="2"/>
      <c r="F21" s="2">
        <v>40</v>
      </c>
      <c r="G21" s="2">
        <v>40</v>
      </c>
      <c r="H21" s="2">
        <v>40</v>
      </c>
      <c r="I21" s="2">
        <v>40</v>
      </c>
      <c r="J21" s="2">
        <v>9</v>
      </c>
      <c r="K21" s="2"/>
      <c r="L21" s="2">
        <v>40</v>
      </c>
      <c r="M21" s="2">
        <v>40</v>
      </c>
      <c r="N21" s="2">
        <v>40</v>
      </c>
      <c r="O21" s="2">
        <v>40</v>
      </c>
      <c r="P21" s="2">
        <v>14</v>
      </c>
      <c r="Q21" s="2">
        <v>40</v>
      </c>
      <c r="R21" s="2">
        <v>40</v>
      </c>
      <c r="S21" s="2">
        <v>7781</v>
      </c>
      <c r="T21" s="2">
        <v>18</v>
      </c>
      <c r="U21" s="2">
        <v>19</v>
      </c>
      <c r="V21" s="2">
        <v>18</v>
      </c>
      <c r="W21" s="2"/>
      <c r="X21" s="2"/>
      <c r="Y21" s="2"/>
      <c r="Z21" s="2"/>
      <c r="AA21" s="2"/>
      <c r="AB21" s="2">
        <v>22</v>
      </c>
      <c r="AC21" s="2"/>
      <c r="AD21" s="2"/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487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F15" zoomScale="70" zoomScaleNormal="70" workbookViewId="0">
      <selection activeCell="I34" sqref="I34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ht="20.100000000000001" customHeight="1" x14ac:dyDescent="0.2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30" x14ac:dyDescent="0.2">
      <c r="A17" s="45" t="s">
        <v>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</row>
    <row r="18" spans="1:30" ht="15" customHeight="1" x14ac:dyDescent="0.2">
      <c r="A18" s="46" t="s">
        <v>8</v>
      </c>
      <c r="B18" s="46" t="s">
        <v>0</v>
      </c>
      <c r="C18" s="40" t="s">
        <v>2</v>
      </c>
      <c r="D18" s="47" t="s">
        <v>13</v>
      </c>
      <c r="E18" s="47" t="s">
        <v>14</v>
      </c>
      <c r="F18" s="40" t="s">
        <v>15</v>
      </c>
      <c r="G18" s="40" t="s">
        <v>16</v>
      </c>
      <c r="H18" s="40" t="s">
        <v>17</v>
      </c>
      <c r="I18" s="42" t="s">
        <v>18</v>
      </c>
      <c r="J18" s="40" t="s">
        <v>19</v>
      </c>
      <c r="K18" s="40" t="s">
        <v>6</v>
      </c>
      <c r="L18" s="40" t="s">
        <v>7</v>
      </c>
      <c r="M18" s="40" t="s">
        <v>3</v>
      </c>
      <c r="N18" s="40" t="s">
        <v>20</v>
      </c>
      <c r="O18" s="40" t="s">
        <v>4</v>
      </c>
      <c r="P18" s="40" t="s">
        <v>5</v>
      </c>
      <c r="Q18" s="40" t="s">
        <v>21</v>
      </c>
      <c r="R18" s="40" t="s">
        <v>22</v>
      </c>
      <c r="S18" s="49" t="s">
        <v>23</v>
      </c>
      <c r="T18" s="49" t="s">
        <v>24</v>
      </c>
      <c r="U18" s="49" t="s">
        <v>25</v>
      </c>
      <c r="V18" s="51" t="s">
        <v>26</v>
      </c>
      <c r="W18" s="51"/>
      <c r="X18" s="51"/>
      <c r="Y18" s="51"/>
      <c r="Z18" s="51"/>
      <c r="AA18" s="51"/>
      <c r="AB18" s="51"/>
      <c r="AC18" s="51"/>
      <c r="AD18" s="52" t="s">
        <v>27</v>
      </c>
    </row>
    <row r="19" spans="1:30" ht="66.75" customHeight="1" x14ac:dyDescent="0.2">
      <c r="A19" s="46"/>
      <c r="B19" s="46"/>
      <c r="C19" s="40"/>
      <c r="D19" s="48"/>
      <c r="E19" s="48"/>
      <c r="F19" s="40"/>
      <c r="G19" s="40"/>
      <c r="H19" s="40"/>
      <c r="I19" s="42"/>
      <c r="J19" s="40"/>
      <c r="K19" s="40"/>
      <c r="L19" s="40"/>
      <c r="M19" s="40"/>
      <c r="N19" s="40"/>
      <c r="O19" s="40"/>
      <c r="P19" s="40"/>
      <c r="Q19" s="40"/>
      <c r="R19" s="40"/>
      <c r="S19" s="50"/>
      <c r="T19" s="50"/>
      <c r="U19" s="50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52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6">
        <v>21</v>
      </c>
      <c r="V20" s="16">
        <v>22</v>
      </c>
      <c r="W20" s="16">
        <v>23</v>
      </c>
      <c r="X20" s="16">
        <v>24</v>
      </c>
      <c r="Y20" s="16">
        <v>25</v>
      </c>
      <c r="Z20" s="16">
        <v>26</v>
      </c>
      <c r="AA20" s="16">
        <v>27</v>
      </c>
      <c r="AB20" s="16">
        <v>28</v>
      </c>
      <c r="AC20" s="16">
        <v>29</v>
      </c>
      <c r="AD20" s="16">
        <v>30</v>
      </c>
    </row>
    <row r="21" spans="1:30" ht="15.75" x14ac:dyDescent="0.25">
      <c r="A21" s="1" t="s">
        <v>34</v>
      </c>
      <c r="B21" s="4">
        <v>1</v>
      </c>
      <c r="C21" s="2">
        <v>26</v>
      </c>
      <c r="D21" s="2"/>
      <c r="E21" s="2"/>
      <c r="F21" s="2">
        <v>26</v>
      </c>
      <c r="G21" s="2">
        <v>26</v>
      </c>
      <c r="H21" s="2">
        <v>26</v>
      </c>
      <c r="I21" s="2">
        <v>26</v>
      </c>
      <c r="J21" s="2">
        <v>5</v>
      </c>
      <c r="K21" s="2">
        <v>0</v>
      </c>
      <c r="L21" s="2">
        <v>26</v>
      </c>
      <c r="M21" s="2">
        <v>26</v>
      </c>
      <c r="N21" s="2">
        <v>26</v>
      </c>
      <c r="O21" s="2">
        <v>26</v>
      </c>
      <c r="P21" s="2">
        <v>17</v>
      </c>
      <c r="Q21" s="2">
        <v>26</v>
      </c>
      <c r="R21" s="2">
        <v>13</v>
      </c>
      <c r="S21" s="2">
        <v>8541</v>
      </c>
      <c r="T21" s="2">
        <v>16</v>
      </c>
      <c r="U21" s="2">
        <v>13</v>
      </c>
      <c r="V21" s="2">
        <v>8</v>
      </c>
      <c r="W21" s="2"/>
      <c r="X21" s="2"/>
      <c r="Y21" s="2"/>
      <c r="Z21" s="2">
        <v>3</v>
      </c>
      <c r="AA21" s="2"/>
      <c r="AB21" s="2"/>
      <c r="AC21" s="2">
        <v>15</v>
      </c>
      <c r="AD21" s="2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489</v>
      </c>
      <c r="D23" s="8"/>
      <c r="E23" s="8"/>
    </row>
    <row r="25" spans="1:30" ht="30" customHeight="1" x14ac:dyDescent="0.2">
      <c r="A25" s="41" t="s">
        <v>36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51</vt:i4>
      </vt:variant>
    </vt:vector>
  </HeadingPairs>
  <TitlesOfParts>
    <vt:vector size="105" baseType="lpstr">
      <vt:lpstr>Раздел 1.1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 Тольятти</vt:lpstr>
      <vt:lpstr>УО Тольятти</vt:lpstr>
      <vt:lpstr>Деп Самара</vt:lpstr>
      <vt:lpstr>УО Самара</vt:lpstr>
      <vt:lpstr>Spravichnik</vt:lpstr>
      <vt:lpstr>Флак</vt:lpstr>
      <vt:lpstr>Rezerv</vt:lpstr>
      <vt:lpstr>Алексеевский!razdel_01</vt:lpstr>
      <vt:lpstr>Безенчукский!razdel_01</vt:lpstr>
      <vt:lpstr>Богатовский!razdel_01</vt:lpstr>
      <vt:lpstr>Большеглушицкий!razdel_01</vt:lpstr>
      <vt:lpstr>Большечерниговский!razdel_01</vt:lpstr>
      <vt:lpstr>Борский!razdel_01</vt:lpstr>
      <vt:lpstr>Волжский!razdel_01</vt:lpstr>
      <vt:lpstr>'г. Жигулевск'!razdel_01</vt:lpstr>
      <vt:lpstr>'г. Кинель'!razdel_01</vt:lpstr>
      <vt:lpstr>'г. Новокуйбышевск'!razdel_01</vt:lpstr>
      <vt:lpstr>'г. Октябрьск'!razdel_01</vt:lpstr>
      <vt:lpstr>'г. Отрадный'!razdel_01</vt:lpstr>
      <vt:lpstr>'г. Похвистнево'!razdel_01</vt:lpstr>
      <vt:lpstr>'г. Сызрань'!razdel_01</vt:lpstr>
      <vt:lpstr>'г. Чапаевск'!razdel_01</vt:lpstr>
      <vt:lpstr>'Деп Самара'!razdel_01</vt:lpstr>
      <vt:lpstr>'Деп Тольятти'!razdel_01</vt:lpstr>
      <vt:lpstr>Елховский!razdel_01</vt:lpstr>
      <vt:lpstr>ЗУ!razdel_01</vt:lpstr>
      <vt:lpstr>Исаклинский!razdel_01</vt:lpstr>
      <vt:lpstr>Камышлинский!razdel_01</vt:lpstr>
      <vt:lpstr>Кинельский!razdel_01</vt:lpstr>
      <vt:lpstr>'Кинель-Черкасский'!razdel_01</vt:lpstr>
      <vt:lpstr>Клявлинский!razdel_01</vt:lpstr>
      <vt:lpstr>Кошкинский!razdel_01</vt:lpstr>
      <vt:lpstr>Красноармейский!razdel_01</vt:lpstr>
      <vt:lpstr>Красноярский!razdel_01</vt:lpstr>
      <vt:lpstr>КУ!razdel_01</vt:lpstr>
      <vt:lpstr>Нефтегорский!razdel_01</vt:lpstr>
      <vt:lpstr>ОУ!razdel_01</vt:lpstr>
      <vt:lpstr>Пестравский!razdel_01</vt:lpstr>
      <vt:lpstr>Похвистневский!razdel_01</vt:lpstr>
      <vt:lpstr>Приволжский!razdel_01</vt:lpstr>
      <vt:lpstr>ПУ!razdel_01</vt:lpstr>
      <vt:lpstr>'Раздел 1.1'!razdel_01</vt:lpstr>
      <vt:lpstr>СВУ!razdel_01</vt:lpstr>
      <vt:lpstr>Сергиевский!razdel_01</vt:lpstr>
      <vt:lpstr>СЗУ!razdel_01</vt:lpstr>
      <vt:lpstr>Ставропольский!razdel_01</vt:lpstr>
      <vt:lpstr>СУ!razdel_01</vt:lpstr>
      <vt:lpstr>Сызранский!razdel_01</vt:lpstr>
      <vt:lpstr>'УО Самара'!razdel_01</vt:lpstr>
      <vt:lpstr>'УО Тольятти'!razdel_01</vt:lpstr>
      <vt:lpstr>Хворостянский!razdel_01</vt:lpstr>
      <vt:lpstr>ЦУ!razdel_01</vt:lpstr>
      <vt:lpstr>'Челно-Вершинский'!razdel_01</vt:lpstr>
      <vt:lpstr>Шенталинский!razdel_01</vt:lpstr>
      <vt:lpstr>Шигонский!razdel_01</vt:lpstr>
      <vt:lpstr>ЮВУ!razdel_01</vt:lpstr>
      <vt:lpstr>ЮЗУ!razdel_01</vt:lpstr>
      <vt:lpstr>ЮУ!razdel_01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2020-03-25T10:40:03Z</cp:lastPrinted>
  <dcterms:created xsi:type="dcterms:W3CDTF">2015-09-16T13:44:33Z</dcterms:created>
  <dcterms:modified xsi:type="dcterms:W3CDTF">2025-05-21T07:45:11Z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